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omments3.xml" ContentType="application/vnd.openxmlformats-officedocument.spreadsheetml.comments+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I:\Mi unidad\Helman\Business\Business\Personal branding\"/>
    </mc:Choice>
  </mc:AlternateContent>
  <xr:revisionPtr revIDLastSave="0" documentId="13_ncr:1_{398F18A3-F02F-40BC-825D-E02156B82B60}" xr6:coauthVersionLast="47" xr6:coauthVersionMax="47" xr10:uidLastSave="{00000000-0000-0000-0000-000000000000}"/>
  <bookViews>
    <workbookView xWindow="-108" yWindow="-108" windowWidth="23256" windowHeight="12456" xr2:uid="{00000000-000D-0000-FFFF-FFFF00000000}"/>
  </bookViews>
  <sheets>
    <sheet name="Empieza aquí" sheetId="1" r:id="rId1"/>
    <sheet name="1. Test de Arquetipos" sheetId="2" r:id="rId2"/>
    <sheet name="2. Referentes y Nicho" sheetId="3" r:id="rId3"/>
    <sheet name="3. Declaración de Marca" sheetId="4" r:id="rId4"/>
    <sheet name="4. Tablero" sheetId="5" r:id="rId5"/>
  </sheets>
  <definedNames>
    <definedName name="Print_Titles" localSheetId="1">'1. Test de Arquetipos'!$1:$6</definedName>
    <definedName name="Print_Titles" localSheetId="2">'2. Referentes y Nicho'!$1:$6</definedName>
    <definedName name="Print_Titles" localSheetId="3">'3. Declaración de Marca'!$1:$5</definedName>
    <definedName name="Print_Titles" localSheetId="4">'4. Tablero'!$1:$4</definedName>
    <definedName name="Print_Titles" localSheetId="0">'Empieza aquí'!$1:$4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57" i="5" l="1"/>
  <c r="A57" i="5"/>
  <c r="F24" i="5"/>
  <c r="D24" i="5"/>
  <c r="A24" i="5"/>
  <c r="F23" i="5"/>
  <c r="D23" i="5"/>
  <c r="A23" i="5"/>
  <c r="F22" i="5"/>
  <c r="D22" i="5"/>
  <c r="A22" i="5"/>
  <c r="F21" i="5"/>
  <c r="D21" i="5"/>
  <c r="A21" i="5"/>
  <c r="F20" i="5"/>
  <c r="D20" i="5"/>
  <c r="A20" i="5"/>
  <c r="F19" i="5"/>
  <c r="D19" i="5"/>
  <c r="A19" i="5"/>
  <c r="F18" i="5"/>
  <c r="D18" i="5"/>
  <c r="A18" i="5"/>
  <c r="F17" i="5"/>
  <c r="D17" i="5"/>
  <c r="A17" i="5"/>
  <c r="F16" i="5"/>
  <c r="D16" i="5"/>
  <c r="A16" i="5"/>
  <c r="F15" i="5"/>
  <c r="D15" i="5"/>
  <c r="A15" i="5"/>
  <c r="F14" i="5"/>
  <c r="D14" i="5"/>
  <c r="A14" i="5"/>
  <c r="F13" i="5"/>
  <c r="D13" i="5"/>
  <c r="A13" i="5"/>
  <c r="E33" i="4"/>
  <c r="A33" i="4"/>
  <c r="H29" i="4"/>
  <c r="E29" i="4"/>
  <c r="H28" i="4"/>
  <c r="E28" i="4"/>
  <c r="H27" i="4"/>
  <c r="E27" i="4"/>
  <c r="H26" i="4"/>
  <c r="E26" i="4"/>
  <c r="H25" i="4"/>
  <c r="E25" i="4"/>
  <c r="H24" i="4"/>
  <c r="E24" i="4"/>
  <c r="A20" i="4"/>
  <c r="C52" i="5" s="1"/>
  <c r="A18" i="4"/>
  <c r="C51" i="5" s="1"/>
  <c r="A16" i="4"/>
  <c r="C50" i="5" s="1"/>
  <c r="G39" i="3"/>
  <c r="A39" i="3"/>
  <c r="D37" i="3"/>
  <c r="D36" i="3"/>
  <c r="D35" i="3"/>
  <c r="J8" i="5" s="1"/>
  <c r="E28" i="2"/>
  <c r="A28" i="2"/>
  <c r="G18" i="2"/>
  <c r="G17" i="2"/>
  <c r="G16" i="2"/>
  <c r="G15" i="2"/>
  <c r="G14" i="2"/>
  <c r="G13" i="2"/>
  <c r="G12" i="2"/>
  <c r="G11" i="2"/>
  <c r="G10" i="2"/>
  <c r="G9" i="2"/>
  <c r="G8" i="2"/>
  <c r="G7" i="2"/>
  <c r="E29" i="1"/>
  <c r="A29" i="1"/>
  <c r="H10" i="2" l="1"/>
  <c r="E16" i="5" s="1"/>
  <c r="C21" i="2"/>
  <c r="H14" i="2"/>
  <c r="E20" i="5" s="1"/>
  <c r="H18" i="2"/>
  <c r="E24" i="5" s="1"/>
  <c r="H13" i="2"/>
  <c r="E19" i="5" s="1"/>
  <c r="D8" i="5"/>
  <c r="G31" i="4"/>
  <c r="H9" i="2"/>
  <c r="E15" i="5" s="1"/>
  <c r="H15" i="2"/>
  <c r="E21" i="5" s="1"/>
  <c r="E31" i="4"/>
  <c r="G8" i="5" s="1"/>
  <c r="H17" i="2"/>
  <c r="E23" i="5" s="1"/>
  <c r="H11" i="2"/>
  <c r="E17" i="5" s="1"/>
  <c r="H7" i="2"/>
  <c r="E13" i="5" s="1"/>
  <c r="C22" i="2"/>
  <c r="C23" i="2"/>
  <c r="H8" i="2"/>
  <c r="E14" i="5" s="1"/>
  <c r="H16" i="2"/>
  <c r="E22" i="5" s="1"/>
  <c r="H12" i="2"/>
  <c r="E18" i="5" s="1"/>
  <c r="A26" i="2"/>
  <c r="A55" i="5"/>
  <c r="A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XPROF</author>
  </authors>
  <commentList>
    <comment ref="F6" authorId="0" shapeId="0" xr:uid="{00000000-0006-0000-0100-000001000000}">
      <text>
        <r>
          <rPr>
            <sz val="11"/>
            <color theme="1"/>
            <rFont val="Calibri"/>
            <family val="2"/>
            <scheme val="minor"/>
          </rPr>
          <t>Cómo llenar este campo
Piensa en cómo actúas realmente bajo presión y con clientes, no en cómo te gustaría ser.
Si te cuesta decidir, pregúntale a alguien que trabaje contigo: suele acertar más que tú.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XPROF</author>
  </authors>
  <commentList>
    <comment ref="F6" authorId="0" shapeId="0" xr:uid="{00000000-0006-0000-0200-000001000000}">
      <text>
        <r>
          <rPr>
            <sz val="11"/>
            <color theme="1"/>
            <rFont val="Calibri"/>
            <family val="2"/>
            <scheme val="minor"/>
          </rPr>
          <t>Cómo llenar este campo
Lo que su audiencia necesita y él no le está dando.
Aquí está tu oportunidad: casi siempre es profundidad, cercanía, velocidad o evidencia real.</t>
        </r>
      </text>
    </comment>
    <comment ref="G6" authorId="0" shapeId="0" xr:uid="{00000000-0006-0000-0200-000002000000}">
      <text>
        <r>
          <rPr>
            <sz val="11"/>
            <color theme="1"/>
            <rFont val="Calibri"/>
            <family val="2"/>
            <scheme val="minor"/>
          </rPr>
          <t>Cómo llenar este campo
Qué tan fuerte es su posición hoy. 5 = es LA referencia del sector.</t>
        </r>
      </text>
    </comment>
    <comment ref="H6" authorId="0" shapeId="0" xr:uid="{00000000-0006-0000-0200-000003000000}">
      <text>
        <r>
          <rPr>
            <sz val="11"/>
            <color theme="1"/>
            <rFont val="Calibri"/>
            <family val="2"/>
            <scheme val="minor"/>
          </rPr>
          <t>Cómo llenar este campo
Qué tanto se solapa con lo que tú quieres hacer. 5 = compiten por exactamente el mismo espacio.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XPROF</author>
  </authors>
  <commentList>
    <comment ref="C7" authorId="0" shapeId="0" xr:uid="{00000000-0006-0000-0300-000001000000}">
      <text>
        <r>
          <rPr>
            <sz val="11"/>
            <color theme="1"/>
            <rFont val="Calibri"/>
            <family val="2"/>
            <scheme val="minor"/>
          </rPr>
          <t>Cómo responder este campo
Cómo te nombrarías en dos o tres palabras. Debe ser reconocible por tu cliente, no por tus colegas.</t>
        </r>
      </text>
    </comment>
    <comment ref="C8" authorId="0" shapeId="0" xr:uid="{00000000-0006-0000-0300-000002000000}">
      <text>
        <r>
          <rPr>
            <sz val="11"/>
            <color theme="1"/>
            <rFont val="Calibri"/>
            <family val="2"/>
            <scheme val="minor"/>
          </rPr>
          <t>Cómo responder este campo
Cuanto más estrecho, más fuerte. Si te da miedo lo específico que suena, vas bien.</t>
        </r>
      </text>
    </comment>
    <comment ref="C9" authorId="0" shapeId="0" xr:uid="{00000000-0006-0000-0300-000003000000}">
      <text>
        <r>
          <rPr>
            <sz val="11"/>
            <color theme="1"/>
            <rFont val="Calibri"/>
            <family val="2"/>
            <scheme val="minor"/>
          </rPr>
          <t>Cómo responder este campo
Lo que el cliente obtiene, en su idioma y medible. No lo que tú haces.</t>
        </r>
      </text>
    </comment>
    <comment ref="C10" authorId="0" shapeId="0" xr:uid="{00000000-0006-0000-0300-000004000000}">
      <text>
        <r>
          <rPr>
            <sz val="11"/>
            <color theme="1"/>
            <rFont val="Calibri"/>
            <family val="2"/>
            <scheme val="minor"/>
          </rPr>
          <t>Cómo responder este campo
El «cómo» que solo tú tienes. Si tu competencia puede escribir lo mismo, todavía no es un mecanismo.</t>
        </r>
      </text>
    </comment>
    <comment ref="C11" authorId="0" shapeId="0" xr:uid="{00000000-0006-0000-0300-000005000000}">
      <text>
        <r>
          <rPr>
            <sz val="11"/>
            <color theme="1"/>
            <rFont val="Calibri"/>
            <family val="2"/>
            <scheme val="minor"/>
          </rPr>
          <t>Cómo responder este campo
El dolor del camino alternativo. Es lo que hace irresistible tu propuesta frente a las demás opciones.</t>
        </r>
      </text>
    </comment>
    <comment ref="C12" authorId="0" shapeId="0" xr:uid="{00000000-0006-0000-0300-000006000000}">
      <text>
        <r>
          <rPr>
            <sz val="11"/>
            <color theme="1"/>
            <rFont val="Calibri"/>
            <family val="2"/>
            <scheme val="minor"/>
          </rPr>
          <t>Cómo responder este campo
Un hecho verificable que respalde todo lo anterior. Números concretos, no adjetivos.</t>
        </r>
      </text>
    </comment>
  </commentList>
</comments>
</file>

<file path=xl/sharedStrings.xml><?xml version="1.0" encoding="utf-8"?>
<sst xmlns="http://schemas.openxmlformats.org/spreadsheetml/2006/main" count="228" uniqueCount="209">
  <si>
    <t>METODOLOGÍA M.A.R.C.A. 360°  ·  SISTEMA XPROF DE MARCA PERSONAL Y AUTORIDAD PROFESIONAL</t>
  </si>
  <si>
    <t>PASO 3 · POSICIONAMIENTO, ARQUETIPO Y DIFERENCIACIÓN   |   Código: MARCA-03-POS</t>
  </si>
  <si>
    <t>¿Para qué sirve esta hoja?   Aquí decides cómo quieres ser percibido y en qué eres genuinamente distinto. Es el paso que convierte «soy bueno en lo mío» en «soy la persona indicada para este problema específico».</t>
  </si>
  <si>
    <t>Fase A · Alineación y Diferenciación    ·    Tiempo estimado: 90 minutos    ·    XPROF Soluciones de Crecimiento &amp; Innovación    ·    Versión 2.0 (2026)</t>
  </si>
  <si>
    <t>QUÉ ES UN ARQUETIPO Y POR QUÉ TE SIRVE</t>
  </si>
  <si>
    <t>Un arquetipo es un patrón de personalidad que la gente reconoce sin que se lo expliquen: el sabio, el rebelde, el cuidador. Carl Jung los describió como estructuras compartidas por todas las culturas; Margaret Mark y Carol Pearson los llevaron al branding en «The Hero and the Outlaw» (2001).</t>
  </si>
  <si>
    <t>Para ti sirve para algo muy concreto: define tu TONO. Dos consultores con la misma experiencia y el mismo cliente comunican de forma opuesta según su arquetipo, y esa diferencia es la que hace que a uno lo recuerden.</t>
  </si>
  <si>
    <t>No se trata de actuar un personaje. Se trata de identificar el que ya eres y dejar de diluirlo tratando de sonar como todo el mundo.</t>
  </si>
  <si>
    <t>QUÉ HAY EN CADA HOJA</t>
  </si>
  <si>
    <t>1. Test de Arquetipos  →  Te calificas del 1 al 10 en los 12 arquetipos universales. El sistema identifica tu arquetipo dominante y el secundario, y te entrega el tono de voz que te corresponde.</t>
  </si>
  <si>
    <t>2. Referentes y Nicho  →  Analizas a 6 referentes de tu sector: qué hacen bien y —más importante— qué NO están haciendo. Ese vacío es tu oportunidad. La gráfica de dispersión te muestra dónde está el espacio libre.</t>
  </si>
  <si>
    <t>3. Declaración de Marca  →  Un constructor guiado que arma tu frase de posicionamiento, tu titular de LinkedIn y tu discurso de 45 segundos, más un test de calidad de 6 preguntas.</t>
  </si>
  <si>
    <t>4. Tablero  →  Arquetipos dominantes, índice de unicidad y las gráficas del paso.</t>
  </si>
  <si>
    <t>LAS DOS REGLAS DEL POSICIONAMIENTO</t>
  </si>
  <si>
    <t>Regla 1 — La diferenciación no se inventa, se encuentra. No preguntes «¿en qué puedo ser diferente?» sino «¿qué necesita mi cliente que nadie le está dando?». La hoja 2 existe exactamente para responder eso.</t>
  </si>
  <si>
    <t>Regla 2 — Posicionarse es renunciar. Si tu declaración sirve para todo el mundo, no te posiciona ante nadie. El test de calidad de la hoja 3 mide justamente cuánto has renunciado, y renunciar es lo que hace que te elijan.</t>
  </si>
  <si>
    <t>Combina 2 arquetipos, no 1 ni 5. Uno solo resulta plano; más de dos, confuso. La combinación de un dominante y un secundario es lo que produce una voz reconocible (ejemplo: Sabio + Creador = el experto que además construye herramientas).</t>
  </si>
  <si>
    <t>BASE TEÓRICA</t>
  </si>
  <si>
    <t>Carl Gustav Jung — arquetipos como estructuras universales del inconsciente colectivo.</t>
  </si>
  <si>
    <t>Margaret Mark y Carol S. Pearson — «The Hero and the Outlaw» (2001): los 12 arquetipos aplicados a marcas.</t>
  </si>
  <si>
    <t>William Arruda — fase «Distinguish»: la diferenciación como resultado de la intersección entre lo que eres, lo que el mercado valora y lo que la competencia no ofrece.</t>
  </si>
  <si>
    <t>Dorie Clark — «Stand Out» (2015): las ideas propias como vehículo de diferenciación profesional.</t>
  </si>
  <si>
    <t>W. Chan Kim y Renée Mauborgne — «Blue Ocean Strategy»: competir donde no hay competencia en lugar de competir mejor donde ya la hay.</t>
  </si>
  <si>
    <t>FASE A · Alineación y Diferenciación</t>
  </si>
  <si>
    <t>1 · TEST DE LOS 12 ARQUETIPOS DE MARCA   |   Código: MARCA-03-POS</t>
  </si>
  <si>
    <t>¿Para qué sirve esta hoja?   Califica del 1 al 10 qué tanto te describe cada arquetipo, pensando en cómo trabajas de verdad, no en cómo te gustaría ser. El sistema identifica tu dominante y tu secundario.</t>
  </si>
  <si>
    <t>Fase A · Tiempo: 20 minutos    ·    ⚠ Las calificaciones son un EJEMPLO precargado: reemplázalas por las tuyas.</t>
  </si>
  <si>
    <t>CÓMO USARLA:   ▢ Celdas BLANCAS = tú las escribes.   ▨ Celdas LILA = se calculan solas, no las toques.   ▼ Celdas con flecha = elige de la lista.</t>
  </si>
  <si>
    <t>No.</t>
  </si>
  <si>
    <t>Arquetipo</t>
  </si>
  <si>
    <t>Cómo se comporta en el trabajo</t>
  </si>
  <si>
    <t>Frase que lo identifica</t>
  </si>
  <si>
    <t>Tono de voz que le corresponde</t>
  </si>
  <si>
    <t>¿Cuánto te describe? (1-10)</t>
  </si>
  <si>
    <t>Puntaje</t>
  </si>
  <si>
    <t>Posición</t>
  </si>
  <si>
    <t>El Inocente</t>
  </si>
  <si>
    <t>Optimista, honesto y sencillo. Evita la complicación y confía en que las cosas se pueden hacer bien.</t>
  </si>
  <si>
    <t>«Esto se puede hacer bien y de forma simple.»</t>
  </si>
  <si>
    <t>Claro, positivo, sin cinismo ni tecnicismos.</t>
  </si>
  <si>
    <t>El Explorador</t>
  </si>
  <si>
    <t>Independiente y pionero. Incómodo con lo establecido, siempre buscando territorio nuevo.</t>
  </si>
  <si>
    <t>«No acepto el camino trazado: busco uno mejor.»</t>
  </si>
  <si>
    <t>Aventurero, libre, retador de lo convencional.</t>
  </si>
  <si>
    <t>El Sabio</t>
  </si>
  <si>
    <t>Analítico y riguroso. Su autoridad viene del conocimiento y de la capacidad de explicar lo complejo.</t>
  </si>
  <si>
    <t>«Entender el problema a fondo es la mitad de la solución.»</t>
  </si>
  <si>
    <t>Didáctico, fundamentado, sereno, basado en datos.</t>
  </si>
  <si>
    <t>El Héroe</t>
  </si>
  <si>
    <t>Determinado y competitivo. Se mide por logros y moviliza a otros a superar obstáculos.</t>
  </si>
  <si>
    <t>«Donde otros ven un obstáculo, yo veo el reto que hay que ganar.»</t>
  </si>
  <si>
    <t>Enérgico, directo, movilizador.</t>
  </si>
  <si>
    <t>El Forajido</t>
  </si>
  <si>
    <t>Disruptivo y contrarian. Cuestiona en voz alta lo que el sector da por sentado.</t>
  </si>
  <si>
    <t>«Lo que todos están haciendo está mal, y lo voy a decir.»</t>
  </si>
  <si>
    <t>Provocador, contundente, deliberadamente incómodo.</t>
  </si>
  <si>
    <t>El Mago</t>
  </si>
  <si>
    <t>Transformador y visionario. Convierte una situación en otra radicalmente distinta.</t>
  </si>
  <si>
    <t>«Puedo convertir esto en algo completamente diferente.»</t>
  </si>
  <si>
    <t>Inspirador, conceptual, revelador.</t>
  </si>
  <si>
    <t>La Persona Corriente</t>
  </si>
  <si>
    <t>Cercano y práctico, sin pretensiones. Traduce lo técnico al idioma de todos.</t>
  </si>
  <si>
    <t>«Hablo el idioma de la gente, no el de los manuales.»</t>
  </si>
  <si>
    <t>Coloquial, humilde, accesible.</t>
  </si>
  <si>
    <t>El Amante</t>
  </si>
  <si>
    <t>Centrado en el vínculo y en la experiencia. Cuida la relación tanto como el resultado.</t>
  </si>
  <si>
    <t>«La experiencia y la confianza importan tanto como el entregable.»</t>
  </si>
  <si>
    <t>Cálido, cuidado, cercano.</t>
  </si>
  <si>
    <t>El Bufón</t>
  </si>
  <si>
    <t>Ingenioso y ligero. Desdramatiza lo difícil y hace memorable lo aburrido.</t>
  </si>
  <si>
    <t>«Si no nos podemos reír de esto, no lo vamos a resolver.»</t>
  </si>
  <si>
    <t>Humorístico, irreverente, ágil.</t>
  </si>
  <si>
    <t>El Cuidador</t>
  </si>
  <si>
    <t>Protector y generoso. Su motor es que el otro esté bien y tranquilo.</t>
  </si>
  <si>
    <t>«Mi trabajo es que tú puedas dormir tranquilo.»</t>
  </si>
  <si>
    <t>Empático, tranquilizador, protector.</t>
  </si>
  <si>
    <t>El Creador</t>
  </si>
  <si>
    <t>Constructor de cosas nuevas. Si la herramienta no existe, la fabrica.</t>
  </si>
  <si>
    <t>«Si no existe el método que necesito, lo construyo.»</t>
  </si>
  <si>
    <t>Creativo, meticuloso, original.</t>
  </si>
  <si>
    <t>El Gobernante</t>
  </si>
  <si>
    <t>Ordenado y autoritativo. Aporta estructura, control y estándar donde había caos.</t>
  </si>
  <si>
    <t>«Con estructura y control, esto funciona.»</t>
  </si>
  <si>
    <t>Institucional, firme, prescriptivo.</t>
  </si>
  <si>
    <t>TU COMBINACIÓN DE ARQUETIPOS</t>
  </si>
  <si>
    <t>Arquetipo DOMINANTE</t>
  </si>
  <si>
    <t>Arquetipo SECUNDARIO</t>
  </si>
  <si>
    <t>Tu tono de voz resultante</t>
  </si>
  <si>
    <t>CÓMO USAR ESTA COMBINACIÓN EN LA PRÁCTICA</t>
  </si>
  <si>
    <t>2 · ANÁLISIS DE REFERENTES Y BÚSQUEDA DEL ESPACIO LIBRE   |   Código: MARCA-03-POS</t>
  </si>
  <si>
    <t>¿Para qué sirve esta hoja?   No estudias a tus referentes para imitarlos, sino para encontrar lo que NO están haciendo. Ese vacío es tu posición. La columna «Su vacío» es la más valiosa de esta hoja.</t>
  </si>
  <si>
    <t>Fase A · Tiempo: 40 minutos de investigación    ·    ⚠ Referentes de EJEMPLO: reemplázalos por los reales de tu sector.</t>
  </si>
  <si>
    <t>Referente (persona, firma o marca)</t>
  </si>
  <si>
    <t>Dónde publica</t>
  </si>
  <si>
    <t>Su territorio temático</t>
  </si>
  <si>
    <t>Su mayor fortaleza</t>
  </si>
  <si>
    <t>Su vacío o punto ciego</t>
  </si>
  <si>
    <t>Fuerza (1-5)</t>
  </si>
  <si>
    <t>Cercanía a mi territorio (1-5)</t>
  </si>
  <si>
    <t>Qué puedo hacer YO distinto</t>
  </si>
  <si>
    <t>Consultor sénior muy conocido del gremio</t>
  </si>
  <si>
    <t>Conferencias y prensa sectorial</t>
  </si>
  <si>
    <t>Excelencia operativa y lean manufacturing</t>
  </si>
  <si>
    <t>Reconocimiento institucional y agenda llena de eventos</t>
  </si>
  <si>
    <t>No publica nada en digital: su audiencia es solo la que cabe en un auditorio</t>
  </si>
  <si>
    <t>Yo puedo ocupar el espacio digital que él dejó vacío en el mismo tema</t>
  </si>
  <si>
    <t>Firma multinacional de consultoría</t>
  </si>
  <si>
    <t>Informes y white papers corporativos</t>
  </si>
  <si>
    <t>Transformación operacional end-to-end</t>
  </si>
  <si>
    <t>Marca, metodología y respaldo global</t>
  </si>
  <si>
    <t>Cara, lenta y despersonalizada; no atiende empresas medianas</t>
  </si>
  <si>
    <t>Velocidad y cercanía: diagnóstico en 5 días con el dueño del proceso, no con un junior</t>
  </si>
  <si>
    <t>Creador de contenido de mejora continua</t>
  </si>
  <si>
    <t>LinkedIn y YouTube</t>
  </si>
  <si>
    <t>Herramientas de lean y kaizen para principiantes</t>
  </si>
  <si>
    <t>Volumen y constancia de publicación, gran alcance</t>
  </si>
  <si>
    <t>Contenido superficial, sin casos reales ni cifras verificables</t>
  </si>
  <si>
    <t>Profundidad con evidencia: casos reales con ahorro documentado en pesos</t>
  </si>
  <si>
    <t>Academia o universidad del sector</t>
  </si>
  <si>
    <t>Programas y diplomados</t>
  </si>
  <si>
    <t>Formación técnica certificada</t>
  </si>
  <si>
    <t>Credibilidad académica y capacidad de certificar</t>
  </si>
  <si>
    <t>Teoría alejada de la planta; los docentes no operan hace años</t>
  </si>
  <si>
    <t>Yo sí estoy en planta cada semana: enseño lo que acabo de ver funcionar</t>
  </si>
  <si>
    <t>Software de gestión de producción</t>
  </si>
  <si>
    <t>Publicidad digital y demos</t>
  </si>
  <si>
    <t>Digitalización y control de indicadores</t>
  </si>
  <si>
    <t>Presupuesto de marketing y presencia constante</t>
  </si>
  <si>
    <t>Vende herramienta, no criterio: el cliente compra software y sigue sin saber qué medir</t>
  </si>
  <si>
    <t>Criterio antes que herramienta: primero el diagnóstico, después la tecnología</t>
  </si>
  <si>
    <t>Colega directo de mi ciudad</t>
  </si>
  <si>
    <t>Referidos y contactos personales</t>
  </si>
  <si>
    <t>Consultoría de procesos general</t>
  </si>
  <si>
    <t>Red local sólida y buena relación con gremios</t>
  </si>
  <si>
    <t>Sin especialización ni método propio: cotiza cada proyecto desde cero</t>
  </si>
  <si>
    <t>Método propio documentado y empaquetado, con entregable y precio predecibles</t>
  </si>
  <si>
    <t>DIAGNÓSTICO DEL NICHO</t>
  </si>
  <si>
    <t>Índice de saturación de tu nicho</t>
  </si>
  <si>
    <t>Por encima del 60% el nicho está peleado: necesitas especializarte más. Por debajo del 35% hay espacio de sobra.</t>
  </si>
  <si>
    <t>Referentes que compiten directamente contigo (cercanía 4 o 5)</t>
  </si>
  <si>
    <t>Son tu competencia real. Los demás juegan en otro campo aunque parezcan competidores.</t>
  </si>
  <si>
    <t>Vacío más repetido entre tus referentes</t>
  </si>
  <si>
    <t>El punto ciego del referente más fuerte suele ser la mejor puerta de entrada para alguien nuevo.</t>
  </si>
  <si>
    <t>3 · CONSTRUCTOR DE TU DECLARACIÓN DE MARCA PERSONAL   |   Código: MARCA-03-POS</t>
  </si>
  <si>
    <t>¿Para qué sirve esta hoja?   Responde 6 campos y el sistema arma tu frase de posicionamiento, tu titular de LinkedIn y tu discurso de 45 segundos. Después los somete a un test de calidad de 6 preguntas.</t>
  </si>
  <si>
    <t>Fase A · Tiempo: 30 minutos    ·    ⚠ Respuestas de EJEMPLO precargadas: reemplázalas por las tuyas.</t>
  </si>
  <si>
    <t>PARTE A · LOS 6 INGREDIENTES DE TU DECLARACIÓN</t>
  </si>
  <si>
    <t>1. Tu rol o categoría profesional</t>
  </si>
  <si>
    <t>Consultor de excelencia operativa</t>
  </si>
  <si>
    <t>Cómo te nombrarías en dos o tres palabras. Debe ser reconocible por tu cliente, no por tus colegas.</t>
  </si>
  <si>
    <t>2. Tu audiencia específica</t>
  </si>
  <si>
    <t>directores de operaciones de plantas medianas</t>
  </si>
  <si>
    <t>Cuanto más estrecho, más fuerte. Si te da miedo lo específico que suena, vas bien.</t>
  </si>
  <si>
    <t>3. El resultado transformador que entregas</t>
  </si>
  <si>
    <t>recuperar la rentabilidad que pierden en fallas de proceso</t>
  </si>
  <si>
    <t>Lo que el cliente obtiene, en su idioma y medible. No lo que tú haces.</t>
  </si>
  <si>
    <t>4. Tu método o mecanismo único</t>
  </si>
  <si>
    <t>un diagnóstico de planta en 5 días con plan de acción costeado</t>
  </si>
  <si>
    <t>El «cómo» que solo tú tienes. Si tu competencia puede escribir lo mismo, todavía no es un mecanismo.</t>
  </si>
  <si>
    <t>5. La fricción que tu cliente evita contigo</t>
  </si>
  <si>
    <t>sin parar la producción ni contratar una firma multinacional</t>
  </si>
  <si>
    <t>El dolor del camino alternativo. Es lo que hace irresistible tu propuesta frente a las demás opciones.</t>
  </si>
  <si>
    <t>6. Tu prueba o credencial más fuerte</t>
  </si>
  <si>
    <t>más de 40 plantas intervenidas en 20 años</t>
  </si>
  <si>
    <t>Un hecho verificable que respalde todo lo anterior. Números concretos, no adjetivos.</t>
  </si>
  <si>
    <t>PARTE B · TUS TRES PIEZAS DE COMUNICACIÓN (se arman solas)</t>
  </si>
  <si>
    <t>DECLARACIÓN DE MARCA (para tu bio y tus presentaciones)</t>
  </si>
  <si>
    <t>TITULAR DE LINKEDIN (el campo admite hasta 220 caracteres; apunta a 150)</t>
  </si>
  <si>
    <t>DISCURSO DE 45 SEGUNDOS (para eventos, juntas y networking)</t>
  </si>
  <si>
    <t>PARTE C · TEST DE CALIDAD DE TU DECLARACIÓN</t>
  </si>
  <si>
    <t>Pregunta de control</t>
  </si>
  <si>
    <t>Por qué importa</t>
  </si>
  <si>
    <t>Tu respuesta</t>
  </si>
  <si>
    <t>Puntos</t>
  </si>
  <si>
    <t>Diagnóstico</t>
  </si>
  <si>
    <t>¿Menciona un público específico y reconocible?</t>
  </si>
  <si>
    <t>«Empresas» o «profesionales» no es un público. «Directores de operaciones de plantas medianas» sí lo es.</t>
  </si>
  <si>
    <t>Sí</t>
  </si>
  <si>
    <t>¿Menciona un resultado que el cliente pueda medir?</t>
  </si>
  <si>
    <t>El cliente compra resultados, no servicios. Dinero, tiempo o riesgo evitado.</t>
  </si>
  <si>
    <t>¿Menciona un método o mecanismo propio?</t>
  </si>
  <si>
    <t>Sin mecanismo diferencial eres intercambiable y compites solo por precio.</t>
  </si>
  <si>
    <t>¿Un competidor podría firmar exactamente la misma frase?</t>
  </si>
  <si>
    <t>Si la respuesta es «Sí», tu declaración es un lugar común. Reescríbela hasta que solo tú puedas firmarla.</t>
  </si>
  <si>
    <t>No</t>
  </si>
  <si>
    <t>¿Se entiende sin ninguna jerga técnica de tu sector?</t>
  </si>
  <si>
    <t>Pruébalo con alguien ajeno a tu profesión. Si tiene que preguntarte qué significa, no sirve.</t>
  </si>
  <si>
    <t>¿Cabe en una sola respiración (menos de 25 palabras)?</t>
  </si>
  <si>
    <t>Si no la puedes decir de memoria en un ascensor, no la vas a usar nunca.</t>
  </si>
  <si>
    <t>Parcialmente</t>
  </si>
  <si>
    <t>ÍNDICE DE UNICIDAD DE TU DECLARACIÓN</t>
  </si>
  <si>
    <t>4 · TABLERO DE POSICIONAMIENTO   |   Código: MARCA-03-POS</t>
  </si>
  <si>
    <t>¿Para qué sirve esta hoja?   Tu posición competitiva resumida. Todo se calcula solo a partir de las tres hojas anteriores.</t>
  </si>
  <si>
    <t>Fase A · Lectura: 3 minutos    ·    Hoja de solo lectura.</t>
  </si>
  <si>
    <t>INDICADORES DE POSICIONAMIENTO</t>
  </si>
  <si>
    <t>ARQUETIPO DOMINANTE</t>
  </si>
  <si>
    <t>ARQUETIPO SECUNDARIO</t>
  </si>
  <si>
    <t>UNICIDAD DE TU DECLARACIÓN</t>
  </si>
  <si>
    <t>SATURACIÓN DE TU NICHO</t>
  </si>
  <si>
    <t>define CÓMO comunicas</t>
  </si>
  <si>
    <t>define qué te hace memorable</t>
  </si>
  <si>
    <t>6 pruebas de calidad superadas</t>
  </si>
  <si>
    <t>más de 60% = nicho peleado</t>
  </si>
  <si>
    <t>PERFIL COMPLETO DE ARQUETIPOS  ·  base de la gráfica</t>
  </si>
  <si>
    <t>TUS PIEZAS DE COMUNICACIÓN LISTAS PARA USAR</t>
  </si>
  <si>
    <t>Declaración de marca</t>
  </si>
  <si>
    <t>Titular de LinkedIn</t>
  </si>
  <si>
    <t>Discurso de 45 segundos</t>
  </si>
  <si>
    <t>LECTURA AUTOMÁTICA DE TU POSICIONAMIENTO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</si>
</sst>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2.5"/>
      <color rgb="FFFFFFFF"/>
      <name val="Segoe UI"/>
    </font>
    <font>
      <b/>
      <sz val="11"/>
      <color rgb="FF5B21B6"/>
      <name val="Segoe UI"/>
    </font>
    <font>
      <sz val="9.5"/>
      <color rgb="FF0F172A"/>
      <name val="Segoe UI"/>
    </font>
    <font>
      <i/>
      <sz val="8.5"/>
      <color rgb="FF475569"/>
      <name val="Segoe UI"/>
    </font>
    <font>
      <b/>
      <sz val="10"/>
      <color rgb="FFFFFFFF"/>
      <name val="Segoe UI"/>
    </font>
    <font>
      <b/>
      <sz val="9.5"/>
      <color rgb="FF7C3AED"/>
      <name val="Segoe UI"/>
    </font>
    <font>
      <b/>
      <sz val="9.5"/>
      <color rgb="FF475569"/>
      <name val="Segoe UI"/>
    </font>
    <font>
      <sz val="8.5"/>
      <color rgb="FF475569"/>
      <name val="Segoe UI"/>
    </font>
    <font>
      <b/>
      <sz val="9.5"/>
      <color rgb="FFFFFFFF"/>
      <name val="Segoe UI"/>
    </font>
    <font>
      <b/>
      <sz val="9.5"/>
      <color rgb="FF5B21B6"/>
      <name val="Segoe UI"/>
    </font>
    <font>
      <b/>
      <sz val="10"/>
      <color rgb="FF5B21B6"/>
      <name val="Segoe UI"/>
    </font>
    <font>
      <i/>
      <sz val="9"/>
      <color rgb="FF475569"/>
      <name val="Segoe UI"/>
    </font>
    <font>
      <sz val="9"/>
      <color rgb="FF0891B2"/>
      <name val="Segoe UI"/>
    </font>
    <font>
      <b/>
      <sz val="9.5"/>
      <color rgb="FF0F172A"/>
      <name val="Segoe UI"/>
    </font>
    <font>
      <b/>
      <sz val="12"/>
      <color rgb="FF5B21B6"/>
      <name val="Segoe UI"/>
    </font>
    <font>
      <sz val="10"/>
      <color rgb="FF0F172A"/>
      <name val="Segoe UI"/>
    </font>
    <font>
      <sz val="9"/>
      <color rgb="FF92400E"/>
      <name val="Segoe UI"/>
    </font>
    <font>
      <sz val="9"/>
      <color rgb="FF065F46"/>
      <name val="Segoe UI"/>
    </font>
    <font>
      <i/>
      <sz val="8"/>
      <color rgb="FF475569"/>
      <name val="Segoe UI"/>
    </font>
    <font>
      <b/>
      <sz val="9"/>
      <color rgb="FFFFFFFF"/>
      <name val="Segoe UI"/>
    </font>
    <font>
      <sz val="11"/>
      <color rgb="FF0F172A"/>
      <name val="Segoe UI"/>
    </font>
    <font>
      <sz val="8.5"/>
      <color rgb="FF5B21B6"/>
      <name val="Segoe UI"/>
    </font>
    <font>
      <b/>
      <sz val="15"/>
      <color rgb="FF5B21B6"/>
      <name val="Segoe UI"/>
    </font>
    <font>
      <sz val="9"/>
      <color rgb="FF0F172A"/>
      <name val="Segoe UI"/>
    </font>
    <font>
      <b/>
      <sz val="8.5"/>
      <color rgb="FFFFFFFF"/>
      <name val="Segoe UI"/>
    </font>
    <font>
      <b/>
      <sz val="20"/>
      <color rgb="FF5B21B6"/>
      <name val="Segoe UI"/>
    </font>
    <font>
      <b/>
      <sz val="9"/>
      <color rgb="FF0F172A"/>
      <name val="Segoe UI"/>
    </font>
  </fonts>
  <fills count="10">
    <fill>
      <patternFill patternType="none"/>
    </fill>
    <fill>
      <patternFill patternType="gray125"/>
    </fill>
    <fill>
      <patternFill patternType="solid">
        <fgColor rgb="FF5B21B6"/>
      </patternFill>
    </fill>
    <fill>
      <patternFill patternType="solid">
        <fgColor rgb="FFEDE9FE"/>
      </patternFill>
    </fill>
    <fill>
      <patternFill patternType="solid">
        <fgColor rgb="FFF5F3FF"/>
      </patternFill>
    </fill>
    <fill>
      <patternFill patternType="solid">
        <fgColor rgb="FFFFFFFF"/>
      </patternFill>
    </fill>
    <fill>
      <patternFill patternType="solid">
        <fgColor rgb="FF7C3AED"/>
      </patternFill>
    </fill>
    <fill>
      <patternFill patternType="solid">
        <fgColor rgb="FFF8FAFC"/>
      </patternFill>
    </fill>
    <fill>
      <patternFill patternType="solid">
        <fgColor rgb="FF0891B2"/>
      </patternFill>
    </fill>
    <fill>
      <patternFill patternType="solid">
        <fgColor rgb="FFCFFAFE"/>
      </patternFill>
    </fill>
  </fills>
  <borders count="20">
    <border>
      <left/>
      <right/>
      <top/>
      <bottom/>
      <diagonal/>
    </border>
    <border>
      <left/>
      <right/>
      <top/>
      <bottom style="thin">
        <color rgb="FF7C3AED"/>
      </bottom>
      <diagonal/>
    </border>
    <border>
      <left style="thin">
        <color rgb="FFCBD5E1"/>
      </left>
      <right style="thin">
        <color rgb="FFCBD5E1"/>
      </right>
      <top style="thin">
        <color rgb="FFCBD5E1"/>
      </top>
      <bottom style="thin">
        <color rgb="FFCBD5E1"/>
      </bottom>
      <diagonal/>
    </border>
    <border>
      <left/>
      <right/>
      <top style="thin">
        <color rgb="FFCBD5E1"/>
      </top>
      <bottom style="thin">
        <color rgb="FFCBD5E1"/>
      </bottom>
      <diagonal/>
    </border>
    <border>
      <left style="medium">
        <color rgb="FF5B21B6"/>
      </left>
      <right/>
      <top style="medium">
        <color rgb="FF5B21B6"/>
      </top>
      <bottom/>
      <diagonal/>
    </border>
    <border>
      <left/>
      <right/>
      <top style="medium">
        <color rgb="FF5B21B6"/>
      </top>
      <bottom/>
      <diagonal/>
    </border>
    <border>
      <left/>
      <right style="medium">
        <color rgb="FF5B21B6"/>
      </right>
      <top style="medium">
        <color rgb="FF5B21B6"/>
      </top>
      <bottom/>
      <diagonal/>
    </border>
    <border>
      <left style="medium">
        <color rgb="FF5B21B6"/>
      </left>
      <right/>
      <top/>
      <bottom style="medium">
        <color rgb="FF5B21B6"/>
      </bottom>
      <diagonal/>
    </border>
    <border>
      <left/>
      <right/>
      <top/>
      <bottom style="medium">
        <color rgb="FF5B21B6"/>
      </bottom>
      <diagonal/>
    </border>
    <border>
      <left/>
      <right style="medium">
        <color rgb="FF5B21B6"/>
      </right>
      <top/>
      <bottom style="medium">
        <color rgb="FF5B21B6"/>
      </bottom>
      <diagonal/>
    </border>
    <border>
      <left/>
      <right/>
      <top style="thin">
        <color rgb="FFCBD5E1"/>
      </top>
      <bottom style="thin">
        <color rgb="FFCBD5E1"/>
      </bottom>
      <diagonal/>
    </border>
    <border>
      <left/>
      <right style="thin">
        <color rgb="FFCBD5E1"/>
      </right>
      <top style="thin">
        <color rgb="FFCBD5E1"/>
      </top>
      <bottom style="thin">
        <color rgb="FFCBD5E1"/>
      </bottom>
      <diagonal/>
    </border>
    <border>
      <left style="thin">
        <color rgb="FFEDE9FE"/>
      </left>
      <right/>
      <top style="medium">
        <color rgb="FF5B21B6"/>
      </top>
      <bottom/>
      <diagonal/>
    </border>
    <border>
      <left/>
      <right style="thin">
        <color rgb="FFEDE9FE"/>
      </right>
      <top style="medium">
        <color rgb="FF5B21B6"/>
      </top>
      <bottom/>
      <diagonal/>
    </border>
    <border>
      <left style="thin">
        <color rgb="FFEDE9FE"/>
      </left>
      <right/>
      <top/>
      <bottom/>
      <diagonal/>
    </border>
    <border>
      <left/>
      <right/>
      <top/>
      <bottom/>
      <diagonal/>
    </border>
    <border>
      <left/>
      <right style="thin">
        <color rgb="FFEDE9FE"/>
      </right>
      <top/>
      <bottom/>
      <diagonal/>
    </border>
    <border>
      <left style="thin">
        <color rgb="FFEDE9FE"/>
      </left>
      <right/>
      <top/>
      <bottom style="thin">
        <color rgb="FFEDE9FE"/>
      </bottom>
      <diagonal/>
    </border>
    <border>
      <left/>
      <right/>
      <top/>
      <bottom style="thin">
        <color rgb="FFEDE9FE"/>
      </bottom>
      <diagonal/>
    </border>
    <border>
      <left/>
      <right style="thin">
        <color rgb="FFEDE9FE"/>
      </right>
      <top/>
      <bottom style="thin">
        <color rgb="FFEDE9FE"/>
      </bottom>
      <diagonal/>
    </border>
  </borders>
  <cellStyleXfs count="1">
    <xf numFmtId="0" fontId="0" fillId="0" borderId="0"/>
  </cellStyleXfs>
  <cellXfs count="77">
    <xf numFmtId="0" fontId="0" fillId="0" borderId="0" xfId="0"/>
    <xf numFmtId="0" fontId="9" fillId="2"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3" fillId="5" borderId="2" xfId="0" applyFont="1" applyFill="1" applyBorder="1" applyAlignment="1">
      <alignment horizontal="left" vertical="center" wrapText="1"/>
    </xf>
    <xf numFmtId="0" fontId="12" fillId="5" borderId="2" xfId="0" applyFont="1" applyFill="1" applyBorder="1" applyAlignment="1">
      <alignment horizontal="left" vertical="center" wrapText="1"/>
    </xf>
    <xf numFmtId="0" fontId="13" fillId="5" borderId="2" xfId="0" applyFont="1" applyFill="1" applyBorder="1" applyAlignment="1">
      <alignment horizontal="left" vertical="center" wrapText="1"/>
    </xf>
    <xf numFmtId="1" fontId="10" fillId="4" borderId="2" xfId="0" applyNumberFormat="1" applyFont="1" applyFill="1" applyBorder="1" applyAlignment="1">
      <alignment horizontal="center" vertical="center" wrapText="1"/>
    </xf>
    <xf numFmtId="0" fontId="10" fillId="4"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3" fillId="7" borderId="2" xfId="0" applyFont="1" applyFill="1" applyBorder="1" applyAlignment="1">
      <alignment horizontal="left" vertical="center" wrapText="1"/>
    </xf>
    <xf numFmtId="0" fontId="12" fillId="7" borderId="2" xfId="0" applyFont="1" applyFill="1" applyBorder="1" applyAlignment="1">
      <alignment horizontal="left" vertical="center" wrapText="1"/>
    </xf>
    <xf numFmtId="0" fontId="13" fillId="7" borderId="2" xfId="0" applyFont="1" applyFill="1" applyBorder="1" applyAlignment="1">
      <alignment horizontal="left" vertical="center" wrapText="1"/>
    </xf>
    <xf numFmtId="0" fontId="14" fillId="5" borderId="2" xfId="0" applyFont="1" applyFill="1" applyBorder="1" applyAlignment="1">
      <alignment horizontal="left" vertical="center" wrapText="1"/>
    </xf>
    <xf numFmtId="0" fontId="17" fillId="5" borderId="2" xfId="0" applyFont="1" applyFill="1" applyBorder="1" applyAlignment="1">
      <alignment horizontal="left" vertical="center" wrapText="1"/>
    </xf>
    <xf numFmtId="0" fontId="18" fillId="5" borderId="2" xfId="0" applyFont="1" applyFill="1" applyBorder="1" applyAlignment="1">
      <alignment horizontal="left" vertical="center" wrapText="1"/>
    </xf>
    <xf numFmtId="0" fontId="14" fillId="7" borderId="2" xfId="0" applyFont="1" applyFill="1" applyBorder="1" applyAlignment="1">
      <alignment horizontal="left" vertical="center" wrapText="1"/>
    </xf>
    <xf numFmtId="0" fontId="17" fillId="7" borderId="2" xfId="0" applyFont="1" applyFill="1" applyBorder="1" applyAlignment="1">
      <alignment horizontal="left" vertical="center" wrapText="1"/>
    </xf>
    <xf numFmtId="0" fontId="18" fillId="7" borderId="2" xfId="0" applyFont="1" applyFill="1" applyBorder="1" applyAlignment="1">
      <alignment horizontal="left" vertical="center" wrapText="1"/>
    </xf>
    <xf numFmtId="0" fontId="4" fillId="5" borderId="2" xfId="0" applyFont="1" applyFill="1" applyBorder="1" applyAlignment="1">
      <alignment horizontal="left" vertical="center" wrapText="1"/>
    </xf>
    <xf numFmtId="0" fontId="22" fillId="4" borderId="2" xfId="0" applyFont="1" applyFill="1" applyBorder="1" applyAlignment="1">
      <alignment horizontal="left" vertical="center" wrapText="1"/>
    </xf>
    <xf numFmtId="0" fontId="4" fillId="7" borderId="2" xfId="0" applyFont="1" applyFill="1" applyBorder="1" applyAlignment="1">
      <alignment horizontal="left" vertical="center" wrapText="1"/>
    </xf>
    <xf numFmtId="0" fontId="1" fillId="2" borderId="1" xfId="0" applyFont="1" applyFill="1" applyBorder="1" applyAlignment="1">
      <alignment horizontal="center" vertical="center"/>
    </xf>
    <xf numFmtId="0" fontId="0" fillId="0" borderId="1" xfId="0" applyBorder="1"/>
    <xf numFmtId="0" fontId="5" fillId="6" borderId="0" xfId="0" applyFont="1" applyFill="1" applyAlignment="1">
      <alignment horizontal="left" vertical="center" indent="1"/>
    </xf>
    <xf numFmtId="0" fontId="0" fillId="0" borderId="0" xfId="0"/>
    <xf numFmtId="0" fontId="3" fillId="5" borderId="2" xfId="0" applyFont="1" applyFill="1" applyBorder="1" applyAlignment="1">
      <alignment horizontal="left" vertical="center" wrapText="1" indent="1"/>
    </xf>
    <xf numFmtId="0" fontId="0" fillId="5" borderId="2" xfId="0" applyFill="1" applyBorder="1"/>
    <xf numFmtId="0" fontId="6" fillId="3" borderId="2" xfId="0" applyFont="1" applyFill="1" applyBorder="1" applyAlignment="1">
      <alignment horizontal="center" vertical="center"/>
    </xf>
    <xf numFmtId="0" fontId="0" fillId="3" borderId="2" xfId="0" applyFill="1" applyBorder="1"/>
    <xf numFmtId="0" fontId="3" fillId="7" borderId="2" xfId="0" applyFont="1" applyFill="1" applyBorder="1" applyAlignment="1">
      <alignment horizontal="left" vertical="center" wrapText="1" indent="1"/>
    </xf>
    <xf numFmtId="0" fontId="0" fillId="7" borderId="2" xfId="0" applyFill="1" applyBorder="1"/>
    <xf numFmtId="0" fontId="3" fillId="4"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7" fillId="7" borderId="2" xfId="0" applyFont="1" applyFill="1" applyBorder="1" applyAlignment="1">
      <alignment horizontal="center" vertical="center"/>
    </xf>
    <xf numFmtId="0" fontId="4" fillId="5" borderId="1" xfId="0" applyFont="1" applyFill="1" applyBorder="1" applyAlignment="1">
      <alignment horizontal="center" vertical="center"/>
    </xf>
    <xf numFmtId="0" fontId="11" fillId="4" borderId="2" xfId="0" applyFont="1" applyFill="1" applyBorder="1" applyAlignment="1">
      <alignment horizontal="left" vertical="center" wrapText="1" indent="1"/>
    </xf>
    <xf numFmtId="0" fontId="0" fillId="0" borderId="2" xfId="0" applyBorder="1"/>
    <xf numFmtId="0" fontId="8" fillId="7" borderId="3" xfId="0" applyFont="1" applyFill="1" applyBorder="1" applyAlignment="1">
      <alignment horizontal="center" vertical="center"/>
    </xf>
    <xf numFmtId="0" fontId="15" fillId="4" borderId="2" xfId="0" applyFont="1" applyFill="1" applyBorder="1" applyAlignment="1">
      <alignment horizontal="left" vertical="center" wrapText="1" indent="1"/>
    </xf>
    <xf numFmtId="0" fontId="14" fillId="3" borderId="2" xfId="0" applyFont="1" applyFill="1" applyBorder="1" applyAlignment="1">
      <alignment horizontal="left" vertical="center" indent="1"/>
    </xf>
    <xf numFmtId="0" fontId="16" fillId="4" borderId="7" xfId="0" applyFont="1" applyFill="1" applyBorder="1" applyAlignment="1">
      <alignment horizontal="left" vertical="center" wrapText="1" indent="1"/>
    </xf>
    <xf numFmtId="0" fontId="0" fillId="0" borderId="8" xfId="0" applyBorder="1"/>
    <xf numFmtId="0" fontId="0" fillId="0" borderId="9" xfId="0" applyBorder="1"/>
    <xf numFmtId="0" fontId="9" fillId="2" borderId="4" xfId="0" applyFont="1" applyFill="1" applyBorder="1" applyAlignment="1">
      <alignment horizontal="left" vertical="center" indent="1"/>
    </xf>
    <xf numFmtId="0" fontId="0" fillId="0" borderId="5" xfId="0" applyBorder="1"/>
    <xf numFmtId="0" fontId="0" fillId="0" borderId="6" xfId="0" applyBorder="1"/>
    <xf numFmtId="0" fontId="2" fillId="4" borderId="2" xfId="0" applyFont="1" applyFill="1" applyBorder="1" applyAlignment="1">
      <alignment horizontal="left" vertical="center" wrapText="1" indent="1"/>
    </xf>
    <xf numFmtId="0" fontId="4" fillId="5" borderId="2" xfId="0" applyFont="1" applyFill="1" applyBorder="1" applyAlignment="1">
      <alignment horizontal="left" vertical="center" wrapText="1" indent="1"/>
    </xf>
    <xf numFmtId="0" fontId="14" fillId="3" borderId="2" xfId="0" applyFont="1" applyFill="1" applyBorder="1" applyAlignment="1">
      <alignment horizontal="left" vertical="center" wrapText="1" indent="1"/>
    </xf>
    <xf numFmtId="0" fontId="24" fillId="5" borderId="2" xfId="0" applyFont="1" applyFill="1" applyBorder="1" applyAlignment="1">
      <alignment horizontal="left" vertical="center" wrapText="1" indent="1"/>
    </xf>
    <xf numFmtId="0" fontId="19" fillId="7" borderId="2" xfId="0" applyFont="1" applyFill="1" applyBorder="1" applyAlignment="1">
      <alignment horizontal="left" vertical="center" wrapText="1" indent="1"/>
    </xf>
    <xf numFmtId="0" fontId="14" fillId="9" borderId="2" xfId="0" applyFont="1" applyFill="1" applyBorder="1" applyAlignment="1">
      <alignment horizontal="left" vertical="center" wrapText="1" indent="1"/>
    </xf>
    <xf numFmtId="0" fontId="10" fillId="4"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16" fillId="5" borderId="2" xfId="0" applyFont="1" applyFill="1" applyBorder="1" applyAlignment="1">
      <alignment horizontal="left" vertical="center" wrapText="1" indent="1"/>
    </xf>
    <xf numFmtId="0" fontId="20" fillId="2" borderId="0" xfId="0" applyFont="1" applyFill="1" applyAlignment="1">
      <alignment horizontal="left" vertical="center" indent="1"/>
    </xf>
    <xf numFmtId="0" fontId="3" fillId="5" borderId="2" xfId="0" applyFont="1" applyFill="1" applyBorder="1" applyAlignment="1">
      <alignment horizontal="center" vertical="center" wrapText="1"/>
    </xf>
    <xf numFmtId="0" fontId="21" fillId="4" borderId="7" xfId="0" applyFont="1" applyFill="1" applyBorder="1" applyAlignment="1">
      <alignment horizontal="left" vertical="center" wrapText="1" indent="1"/>
    </xf>
    <xf numFmtId="0" fontId="9" fillId="2" borderId="2" xfId="0" applyFont="1" applyFill="1" applyBorder="1" applyAlignment="1">
      <alignment horizontal="center" vertical="center" wrapText="1"/>
    </xf>
    <xf numFmtId="0" fontId="0" fillId="0" borderId="10" xfId="0" applyBorder="1"/>
    <xf numFmtId="0" fontId="0" fillId="0" borderId="11" xfId="0" applyBorder="1"/>
    <xf numFmtId="0" fontId="5" fillId="8" borderId="0" xfId="0" applyFont="1" applyFill="1" applyAlignment="1">
      <alignment horizontal="left" vertical="center" indent="1"/>
    </xf>
    <xf numFmtId="0" fontId="23" fillId="4" borderId="2" xfId="0" applyFont="1" applyFill="1" applyBorder="1" applyAlignment="1">
      <alignment horizontal="center" vertical="center"/>
    </xf>
    <xf numFmtId="0" fontId="8" fillId="4" borderId="2" xfId="0" applyFont="1" applyFill="1" applyBorder="1" applyAlignment="1">
      <alignment horizontal="left" vertical="center" indent="1"/>
    </xf>
    <xf numFmtId="0" fontId="26" fillId="4" borderId="14" xfId="0" applyFont="1" applyFill="1" applyBorder="1" applyAlignment="1">
      <alignment horizontal="center" vertical="center"/>
    </xf>
    <xf numFmtId="0" fontId="0" fillId="0" borderId="15" xfId="0" applyBorder="1"/>
    <xf numFmtId="0" fontId="0" fillId="0" borderId="16" xfId="0" applyBorder="1"/>
    <xf numFmtId="0" fontId="19" fillId="4" borderId="17" xfId="0" applyFont="1" applyFill="1" applyBorder="1" applyAlignment="1">
      <alignment horizontal="center" vertical="center" wrapText="1"/>
    </xf>
    <xf numFmtId="0" fontId="0" fillId="0" borderId="18" xfId="0" applyBorder="1"/>
    <xf numFmtId="0" fontId="0" fillId="0" borderId="19" xfId="0" applyBorder="1"/>
    <xf numFmtId="0" fontId="25" fillId="6" borderId="12" xfId="0" applyFont="1" applyFill="1" applyBorder="1" applyAlignment="1">
      <alignment horizontal="center" vertical="center" wrapText="1"/>
    </xf>
    <xf numFmtId="0" fontId="0" fillId="0" borderId="13" xfId="0" applyBorder="1"/>
    <xf numFmtId="0" fontId="10" fillId="4" borderId="2" xfId="0" applyFont="1" applyFill="1" applyBorder="1" applyAlignment="1">
      <alignment horizontal="left" vertical="center" indent="1"/>
    </xf>
    <xf numFmtId="0" fontId="27" fillId="3" borderId="2" xfId="0" applyFont="1" applyFill="1" applyBorder="1" applyAlignment="1">
      <alignment horizontal="left" vertical="center" wrapText="1" indent="1"/>
    </xf>
    <xf numFmtId="0" fontId="3" fillId="4" borderId="2" xfId="0" applyFont="1" applyFill="1" applyBorder="1" applyAlignment="1">
      <alignment horizontal="left" vertical="center" wrapText="1" indent="1"/>
    </xf>
  </cellXfs>
  <cellStyles count="1">
    <cellStyle name="Normal" xfId="0" builtinId="0"/>
  </cellStyles>
  <dxfs count="12">
    <dxf>
      <font>
        <b/>
        <sz val="9"/>
        <color rgb="FF155E75"/>
        <name val="Segoe UI"/>
      </font>
      <fill>
        <patternFill patternType="solid">
          <fgColor rgb="FFCFFAFE"/>
        </patternFill>
      </fill>
    </dxf>
    <dxf>
      <font>
        <b/>
        <sz val="9"/>
        <color rgb="FF065F46"/>
        <name val="Segoe UI"/>
      </font>
      <fill>
        <patternFill patternType="solid">
          <fgColor rgb="FFD1FAE5"/>
        </patternFill>
      </fill>
    </dxf>
    <dxf>
      <font>
        <b/>
        <sz val="9.5"/>
        <color rgb="FF92400E"/>
        <name val="Segoe UI"/>
      </font>
      <fill>
        <patternFill patternType="solid">
          <fgColor rgb="FFFEF3C7"/>
        </patternFill>
      </fill>
    </dxf>
    <dxf>
      <font>
        <b/>
        <sz val="9.5"/>
        <color rgb="FF991B1B"/>
        <name val="Segoe UI"/>
      </font>
      <fill>
        <patternFill patternType="solid">
          <fgColor rgb="FFFEE2E2"/>
        </patternFill>
      </fill>
    </dxf>
    <dxf>
      <font>
        <b/>
        <sz val="9.5"/>
        <color rgb="FF065F46"/>
        <name val="Segoe UI"/>
      </font>
      <fill>
        <patternFill patternType="solid">
          <fgColor rgb="FFD1FAE5"/>
        </patternFill>
      </fill>
    </dxf>
    <dxf>
      <font>
        <b/>
        <sz val="9.5"/>
        <color rgb="FF92400E"/>
        <name val="Segoe UI"/>
      </font>
      <fill>
        <patternFill patternType="solid">
          <fgColor rgb="FFFEF3C7"/>
        </patternFill>
      </fill>
    </dxf>
    <dxf>
      <font>
        <b/>
        <sz val="9.5"/>
        <color rgb="FF065F46"/>
        <name val="Segoe UI"/>
      </font>
      <fill>
        <patternFill patternType="solid">
          <fgColor rgb="FFD1FAE5"/>
        </patternFill>
      </fill>
    </dxf>
    <dxf>
      <font>
        <b/>
        <sz val="9.5"/>
        <color rgb="FF991B1B"/>
        <name val="Segoe UI"/>
      </font>
      <fill>
        <patternFill patternType="solid">
          <fgColor rgb="FFFEE2E2"/>
        </patternFill>
      </fill>
    </dxf>
    <dxf>
      <font>
        <b/>
        <sz val="9"/>
        <color rgb="FF94A3B8"/>
        <name val="Segoe UI"/>
      </font>
      <fill>
        <patternFill patternType="solid">
          <fgColor rgb="FFF8FAFC"/>
        </patternFill>
      </fill>
    </dxf>
    <dxf>
      <font>
        <b/>
        <sz val="9"/>
        <color rgb="FF5B21B6"/>
        <name val="Segoe UI"/>
      </font>
      <fill>
        <patternFill patternType="solid">
          <fgColor rgb="FFEDE9FE"/>
        </patternFill>
      </fill>
    </dxf>
    <dxf>
      <font>
        <b/>
        <sz val="9"/>
        <color rgb="FF155E75"/>
        <name val="Segoe UI"/>
      </font>
      <fill>
        <patternFill patternType="solid">
          <fgColor rgb="FFCFFAFE"/>
        </patternFill>
      </fill>
    </dxf>
    <dxf>
      <font>
        <b/>
        <sz val="9"/>
        <color rgb="FF065F46"/>
        <name val="Segoe UI"/>
      </font>
      <fill>
        <patternFill patternType="solid">
          <fgColor rgb="FFD1FAE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a:defRPr/>
            </a:pPr>
            <a:r>
              <a:t>Mapa competitivo: arriba-derecha = zona saturada · abajo-izquierda = espacio libre</a:t>
            </a:r>
          </a:p>
        </c:rich>
      </c:tx>
      <c:overlay val="1"/>
    </c:title>
    <c:autoTitleDeleted val="0"/>
    <c:plotArea>
      <c:layout/>
      <c:scatterChart>
        <c:scatterStyle val="lineMarker"/>
        <c:varyColors val="1"/>
        <c:ser>
          <c:idx val="0"/>
          <c:order val="0"/>
          <c:tx>
            <c:strRef>
              <c:f>'2. Referentes y Nicho'!$H$6</c:f>
              <c:strCache>
                <c:ptCount val="1"/>
                <c:pt idx="0">
                  <c:v>Cercanía a mi territorio (1-5)</c:v>
                </c:pt>
              </c:strCache>
            </c:strRef>
          </c:tx>
          <c:spPr>
            <a:ln>
              <a:noFill/>
              <a:prstDash val="solid"/>
            </a:ln>
          </c:spPr>
          <c:marker>
            <c:symbol val="circle"/>
            <c:size val="11"/>
            <c:spPr>
              <a:ln>
                <a:prstDash val="solid"/>
              </a:ln>
            </c:spPr>
          </c:marker>
          <c:xVal>
            <c:numRef>
              <c:f>'2. Referentes y Nicho'!$G$7:$G$12</c:f>
              <c:numCache>
                <c:formatCode>General</c:formatCode>
                <c:ptCount val="6"/>
                <c:pt idx="0">
                  <c:v>5</c:v>
                </c:pt>
                <c:pt idx="1">
                  <c:v>5</c:v>
                </c:pt>
                <c:pt idx="2">
                  <c:v>4</c:v>
                </c:pt>
                <c:pt idx="3">
                  <c:v>3</c:v>
                </c:pt>
                <c:pt idx="4">
                  <c:v>4</c:v>
                </c:pt>
                <c:pt idx="5">
                  <c:v>3</c:v>
                </c:pt>
              </c:numCache>
            </c:numRef>
          </c:xVal>
          <c:yVal>
            <c:numRef>
              <c:f>'2. Referentes y Nicho'!$H$7:$H$12</c:f>
              <c:numCache>
                <c:formatCode>General</c:formatCode>
                <c:ptCount val="6"/>
                <c:pt idx="0">
                  <c:v>5</c:v>
                </c:pt>
                <c:pt idx="1">
                  <c:v>4</c:v>
                </c:pt>
                <c:pt idx="2">
                  <c:v>3</c:v>
                </c:pt>
                <c:pt idx="3">
                  <c:v>3</c:v>
                </c:pt>
                <c:pt idx="4">
                  <c:v>2</c:v>
                </c:pt>
                <c:pt idx="5">
                  <c:v>5</c:v>
                </c:pt>
              </c:numCache>
            </c:numRef>
          </c:yVal>
          <c:smooth val="1"/>
          <c:extLst>
            <c:ext xmlns:c16="http://schemas.microsoft.com/office/drawing/2014/chart" uri="{C3380CC4-5D6E-409C-BE32-E72D297353CC}">
              <c16:uniqueId val="{00000000-7D2F-4F22-9103-F593FF8F09B1}"/>
            </c:ext>
          </c:extLst>
        </c:ser>
        <c:dLbls>
          <c:showLegendKey val="0"/>
          <c:showVal val="0"/>
          <c:showCatName val="0"/>
          <c:showSerName val="0"/>
          <c:showPercent val="0"/>
          <c:showBubbleSize val="0"/>
        </c:dLbls>
        <c:axId val="10"/>
        <c:axId val="20"/>
      </c:scatterChart>
      <c:valAx>
        <c:axId val="10"/>
        <c:scaling>
          <c:orientation val="minMax"/>
          <c:max val="6"/>
          <c:min val="0"/>
        </c:scaling>
        <c:delete val="1"/>
        <c:axPos val="b"/>
        <c:majorGridlines/>
        <c:title>
          <c:tx>
            <c:rich>
              <a:bodyPr/>
              <a:lstStyle/>
              <a:p>
                <a:pPr>
                  <a:defRPr/>
                </a:pPr>
                <a:r>
                  <a:t>Fuerza del referente  →</a:t>
                </a:r>
              </a:p>
            </c:rich>
          </c:tx>
          <c:overlay val="1"/>
        </c:title>
        <c:numFmt formatCode="General" sourceLinked="1"/>
        <c:majorTickMark val="none"/>
        <c:minorTickMark val="none"/>
        <c:tickLblPos val="nextTo"/>
        <c:crossAx val="20"/>
        <c:crosses val="autoZero"/>
        <c:crossBetween val="midCat"/>
      </c:valAx>
      <c:valAx>
        <c:axId val="20"/>
        <c:scaling>
          <c:orientation val="minMax"/>
          <c:max val="6"/>
          <c:min val="0"/>
        </c:scaling>
        <c:delete val="1"/>
        <c:axPos val="l"/>
        <c:title>
          <c:tx>
            <c:rich>
              <a:bodyPr/>
              <a:lstStyle/>
              <a:p>
                <a:pPr>
                  <a:defRPr/>
                </a:pPr>
                <a:r>
                  <a:t>Cercanía a mi territorio  →</a:t>
                </a:r>
              </a:p>
            </c:rich>
          </c:tx>
          <c:overlay val="1"/>
        </c:title>
        <c:numFmt formatCode="General" sourceLinked="1"/>
        <c:majorTickMark val="none"/>
        <c:minorTickMark val="none"/>
        <c:tickLblPos val="nextTo"/>
        <c:crossAx val="10"/>
        <c:crosses val="autoZero"/>
        <c:crossBetween val="midCat"/>
      </c:valAx>
    </c:plotArea>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a:defRPr/>
            </a:pPr>
            <a:r>
              <a:t>Tu perfil de arquetipos: las dos barras más largas definen tu voz</a:t>
            </a:r>
          </a:p>
        </c:rich>
      </c:tx>
      <c:overlay val="1"/>
    </c:title>
    <c:autoTitleDeleted val="0"/>
    <c:plotArea>
      <c:layout/>
      <c:barChart>
        <c:barDir val="bar"/>
        <c:grouping val="clustered"/>
        <c:varyColors val="1"/>
        <c:ser>
          <c:idx val="0"/>
          <c:order val="0"/>
          <c:tx>
            <c:strRef>
              <c:f>'4. Tablero'!$D$12</c:f>
              <c:strCache>
                <c:ptCount val="1"/>
                <c:pt idx="0">
                  <c:v>Puntaje</c:v>
                </c:pt>
              </c:strCache>
            </c:strRef>
          </c:tx>
          <c:spPr>
            <a:solidFill>
              <a:srgbClr val="7C3AED"/>
            </a:solidFill>
            <a:ln>
              <a:prstDash val="solid"/>
            </a:ln>
          </c:spPr>
          <c:invertIfNegative val="1"/>
          <c:cat>
            <c:strRef>
              <c:f>'4. Tablero'!$A$13:$A$24</c:f>
              <c:strCache>
                <c:ptCount val="12"/>
                <c:pt idx="0">
                  <c:v>El Inocente</c:v>
                </c:pt>
                <c:pt idx="1">
                  <c:v>El Explorador</c:v>
                </c:pt>
                <c:pt idx="2">
                  <c:v>El Sabio</c:v>
                </c:pt>
                <c:pt idx="3">
                  <c:v>El Héroe</c:v>
                </c:pt>
                <c:pt idx="4">
                  <c:v>El Forajido</c:v>
                </c:pt>
                <c:pt idx="5">
                  <c:v>El Mago</c:v>
                </c:pt>
                <c:pt idx="6">
                  <c:v>La Persona Corriente</c:v>
                </c:pt>
                <c:pt idx="7">
                  <c:v>El Amante</c:v>
                </c:pt>
                <c:pt idx="8">
                  <c:v>El Bufón</c:v>
                </c:pt>
                <c:pt idx="9">
                  <c:v>El Cuidador</c:v>
                </c:pt>
                <c:pt idx="10">
                  <c:v>El Creador</c:v>
                </c:pt>
                <c:pt idx="11">
                  <c:v>El Gobernante</c:v>
                </c:pt>
              </c:strCache>
            </c:strRef>
          </c:cat>
          <c:val>
            <c:numRef>
              <c:f>'4. Tablero'!$D$13:$D$24</c:f>
              <c:numCache>
                <c:formatCode>General</c:formatCode>
                <c:ptCount val="12"/>
                <c:pt idx="0">
                  <c:v>4</c:v>
                </c:pt>
                <c:pt idx="1">
                  <c:v>5</c:v>
                </c:pt>
                <c:pt idx="2">
                  <c:v>9</c:v>
                </c:pt>
                <c:pt idx="3">
                  <c:v>6</c:v>
                </c:pt>
                <c:pt idx="4">
                  <c:v>5</c:v>
                </c:pt>
                <c:pt idx="5">
                  <c:v>7</c:v>
                </c:pt>
                <c:pt idx="6">
                  <c:v>6</c:v>
                </c:pt>
                <c:pt idx="7">
                  <c:v>3</c:v>
                </c:pt>
                <c:pt idx="8">
                  <c:v>2</c:v>
                </c:pt>
                <c:pt idx="9">
                  <c:v>6</c:v>
                </c:pt>
                <c:pt idx="10">
                  <c:v>8</c:v>
                </c:pt>
                <c:pt idx="11">
                  <c:v>7</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913F-4146-BBF9-BED2BF303BEF}"/>
            </c:ext>
          </c:extLst>
        </c:ser>
        <c:dLbls>
          <c:showLegendKey val="0"/>
          <c:showVal val="0"/>
          <c:showCatName val="0"/>
          <c:showSerName val="0"/>
          <c:showPercent val="0"/>
          <c:showBubbleSize val="0"/>
        </c:dLbls>
        <c:gapWidth val="150"/>
        <c:axId val="10"/>
        <c:axId val="100"/>
      </c:barChart>
      <c:catAx>
        <c:axId val="10"/>
        <c:scaling>
          <c:orientation val="minMax"/>
        </c:scaling>
        <c:delete val="1"/>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b"/>
        <c:numFmt formatCode="General"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0</xdr:col>
      <xdr:colOff>0</xdr:colOff>
      <xdr:row>13</xdr:row>
      <xdr:rowOff>0</xdr:rowOff>
    </xdr:from>
    <xdr:ext cx="6120000" cy="360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25</xdr:row>
      <xdr:rowOff>0</xdr:rowOff>
    </xdr:from>
    <xdr:ext cx="6120000" cy="396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9"/>
  <sheetViews>
    <sheetView view="pageLayout" showGridLines="0" tabSelected="1" workbookViewId="0">
      <pane ySplit="4" topLeftCell="A5" activePane="bottomLeft" state="frozen"/>
      <selection pane="bottomLeft" sqref="A1:G1"/>
    </sheetView>
  </sheetViews>
  <sheetFormatPr baseColWidth="10" defaultColWidth="8.88671875" defaultRowHeight="14.4" x14ac:dyDescent="0.3"/>
  <cols>
    <col min="1" max="1" width="4" customWidth="1"/>
    <col min="2" max="2" width="26" customWidth="1"/>
    <col min="3" max="5" width="30" customWidth="1"/>
    <col min="6" max="6" width="22" customWidth="1"/>
    <col min="7" max="7" width="16" customWidth="1"/>
  </cols>
  <sheetData>
    <row r="1" spans="1:7" ht="30" customHeight="1" x14ac:dyDescent="0.3">
      <c r="A1" s="23" t="s">
        <v>0</v>
      </c>
      <c r="B1" s="24"/>
      <c r="C1" s="24"/>
      <c r="D1" s="24"/>
      <c r="E1" s="24"/>
      <c r="F1" s="24"/>
      <c r="G1" s="24"/>
    </row>
    <row r="2" spans="1:7" ht="24" customHeight="1" x14ac:dyDescent="0.3">
      <c r="A2" s="34" t="s">
        <v>1</v>
      </c>
      <c r="B2" s="24"/>
      <c r="C2" s="24"/>
      <c r="D2" s="24"/>
      <c r="E2" s="24"/>
      <c r="F2" s="24"/>
      <c r="G2" s="24"/>
    </row>
    <row r="3" spans="1:7" ht="31.95" customHeight="1" x14ac:dyDescent="0.3">
      <c r="A3" s="33" t="s">
        <v>2</v>
      </c>
      <c r="B3" s="24"/>
      <c r="C3" s="24"/>
      <c r="D3" s="24"/>
      <c r="E3" s="24"/>
      <c r="F3" s="24"/>
      <c r="G3" s="24"/>
    </row>
    <row r="4" spans="1:7" ht="16.95" customHeight="1" x14ac:dyDescent="0.3">
      <c r="A4" s="36" t="s">
        <v>3</v>
      </c>
      <c r="B4" s="24"/>
      <c r="C4" s="24"/>
      <c r="D4" s="24"/>
      <c r="E4" s="24"/>
      <c r="F4" s="24"/>
      <c r="G4" s="24"/>
    </row>
    <row r="6" spans="1:7" ht="22.05" customHeight="1" x14ac:dyDescent="0.3">
      <c r="A6" s="25" t="s">
        <v>4</v>
      </c>
      <c r="B6" s="26"/>
      <c r="C6" s="26"/>
      <c r="D6" s="26"/>
      <c r="E6" s="26"/>
      <c r="F6" s="26"/>
      <c r="G6" s="26"/>
    </row>
    <row r="7" spans="1:7" ht="37.049999999999997" customHeight="1" x14ac:dyDescent="0.3">
      <c r="A7" s="27" t="s">
        <v>5</v>
      </c>
      <c r="B7" s="28"/>
      <c r="C7" s="28"/>
      <c r="D7" s="28"/>
      <c r="E7" s="28"/>
      <c r="F7" s="28"/>
      <c r="G7" s="28"/>
    </row>
    <row r="8" spans="1:7" ht="25.95" customHeight="1" x14ac:dyDescent="0.3">
      <c r="A8" s="31" t="s">
        <v>6</v>
      </c>
      <c r="B8" s="32"/>
      <c r="C8" s="32"/>
      <c r="D8" s="32"/>
      <c r="E8" s="32"/>
      <c r="F8" s="32"/>
      <c r="G8" s="32"/>
    </row>
    <row r="9" spans="1:7" ht="25.95" customHeight="1" x14ac:dyDescent="0.3">
      <c r="A9" s="27" t="s">
        <v>7</v>
      </c>
      <c r="B9" s="28"/>
      <c r="C9" s="28"/>
      <c r="D9" s="28"/>
      <c r="E9" s="28"/>
      <c r="F9" s="28"/>
      <c r="G9" s="28"/>
    </row>
    <row r="11" spans="1:7" ht="22.05" customHeight="1" x14ac:dyDescent="0.3">
      <c r="A11" s="25" t="s">
        <v>8</v>
      </c>
      <c r="B11" s="26"/>
      <c r="C11" s="26"/>
      <c r="D11" s="26"/>
      <c r="E11" s="26"/>
      <c r="F11" s="26"/>
      <c r="G11" s="26"/>
    </row>
    <row r="12" spans="1:7" ht="25.95" customHeight="1" x14ac:dyDescent="0.3">
      <c r="A12" s="31" t="s">
        <v>9</v>
      </c>
      <c r="B12" s="32"/>
      <c r="C12" s="32"/>
      <c r="D12" s="32"/>
      <c r="E12" s="32"/>
      <c r="F12" s="32"/>
      <c r="G12" s="32"/>
    </row>
    <row r="13" spans="1:7" ht="25.95" customHeight="1" x14ac:dyDescent="0.3">
      <c r="A13" s="27" t="s">
        <v>10</v>
      </c>
      <c r="B13" s="28"/>
      <c r="C13" s="28"/>
      <c r="D13" s="28"/>
      <c r="E13" s="28"/>
      <c r="F13" s="28"/>
      <c r="G13" s="28"/>
    </row>
    <row r="14" spans="1:7" ht="25.95" customHeight="1" x14ac:dyDescent="0.3">
      <c r="A14" s="31" t="s">
        <v>11</v>
      </c>
      <c r="B14" s="32"/>
      <c r="C14" s="32"/>
      <c r="D14" s="32"/>
      <c r="E14" s="32"/>
      <c r="F14" s="32"/>
      <c r="G14" s="32"/>
    </row>
    <row r="15" spans="1:7" ht="15" customHeight="1" x14ac:dyDescent="0.3">
      <c r="A15" s="27" t="s">
        <v>12</v>
      </c>
      <c r="B15" s="28"/>
      <c r="C15" s="28"/>
      <c r="D15" s="28"/>
      <c r="E15" s="28"/>
      <c r="F15" s="28"/>
      <c r="G15" s="28"/>
    </row>
    <row r="17" spans="1:7" ht="22.05" customHeight="1" x14ac:dyDescent="0.3">
      <c r="A17" s="25" t="s">
        <v>13</v>
      </c>
      <c r="B17" s="26"/>
      <c r="C17" s="26"/>
      <c r="D17" s="26"/>
      <c r="E17" s="26"/>
      <c r="F17" s="26"/>
      <c r="G17" s="26"/>
    </row>
    <row r="18" spans="1:7" ht="25.95" customHeight="1" x14ac:dyDescent="0.3">
      <c r="A18" s="31" t="s">
        <v>14</v>
      </c>
      <c r="B18" s="32"/>
      <c r="C18" s="32"/>
      <c r="D18" s="32"/>
      <c r="E18" s="32"/>
      <c r="F18" s="32"/>
      <c r="G18" s="32"/>
    </row>
    <row r="19" spans="1:7" ht="25.95" customHeight="1" x14ac:dyDescent="0.3">
      <c r="A19" s="27" t="s">
        <v>15</v>
      </c>
      <c r="B19" s="28"/>
      <c r="C19" s="28"/>
      <c r="D19" s="28"/>
      <c r="E19" s="28"/>
      <c r="F19" s="28"/>
      <c r="G19" s="28"/>
    </row>
    <row r="20" spans="1:7" ht="37.049999999999997" customHeight="1" x14ac:dyDescent="0.3">
      <c r="A20" s="31" t="s">
        <v>16</v>
      </c>
      <c r="B20" s="32"/>
      <c r="C20" s="32"/>
      <c r="D20" s="32"/>
      <c r="E20" s="32"/>
      <c r="F20" s="32"/>
      <c r="G20" s="32"/>
    </row>
    <row r="22" spans="1:7" ht="22.05" customHeight="1" x14ac:dyDescent="0.3">
      <c r="A22" s="25" t="s">
        <v>17</v>
      </c>
      <c r="B22" s="26"/>
      <c r="C22" s="26"/>
      <c r="D22" s="26"/>
      <c r="E22" s="26"/>
      <c r="F22" s="26"/>
      <c r="G22" s="26"/>
    </row>
    <row r="23" spans="1:7" ht="15" customHeight="1" x14ac:dyDescent="0.3">
      <c r="A23" s="27" t="s">
        <v>18</v>
      </c>
      <c r="B23" s="28"/>
      <c r="C23" s="28"/>
      <c r="D23" s="28"/>
      <c r="E23" s="28"/>
      <c r="F23" s="28"/>
      <c r="G23" s="28"/>
    </row>
    <row r="24" spans="1:7" ht="15" customHeight="1" x14ac:dyDescent="0.3">
      <c r="A24" s="31" t="s">
        <v>19</v>
      </c>
      <c r="B24" s="32"/>
      <c r="C24" s="32"/>
      <c r="D24" s="32"/>
      <c r="E24" s="32"/>
      <c r="F24" s="32"/>
      <c r="G24" s="32"/>
    </row>
    <row r="25" spans="1:7" ht="25.95" customHeight="1" x14ac:dyDescent="0.3">
      <c r="A25" s="27" t="s">
        <v>20</v>
      </c>
      <c r="B25" s="28"/>
      <c r="C25" s="28"/>
      <c r="D25" s="28"/>
      <c r="E25" s="28"/>
      <c r="F25" s="28"/>
      <c r="G25" s="28"/>
    </row>
    <row r="26" spans="1:7" ht="15" customHeight="1" x14ac:dyDescent="0.3">
      <c r="A26" s="31" t="s">
        <v>21</v>
      </c>
      <c r="B26" s="32"/>
      <c r="C26" s="32"/>
      <c r="D26" s="32"/>
      <c r="E26" s="32"/>
      <c r="F26" s="32"/>
      <c r="G26" s="32"/>
    </row>
    <row r="27" spans="1:7" ht="25.95" customHeight="1" x14ac:dyDescent="0.3">
      <c r="A27" s="27" t="s">
        <v>22</v>
      </c>
      <c r="B27" s="28"/>
      <c r="C27" s="28"/>
      <c r="D27" s="28"/>
      <c r="E27" s="28"/>
      <c r="F27" s="28"/>
      <c r="G27" s="28"/>
    </row>
    <row r="29" spans="1:7" ht="22.05" customHeight="1" x14ac:dyDescent="0.3">
      <c r="A29" s="29" t="str">
        <f>HYPERLINK("02_Lienzo_Canvas_Personal_Estrategico.xlsx","◀ Paso 2: Lienzo Canvas")</f>
        <v>◀ Paso 2: Lienzo Canvas</v>
      </c>
      <c r="B29" s="30"/>
      <c r="C29" s="35" t="s">
        <v>23</v>
      </c>
      <c r="D29" s="32"/>
      <c r="E29" s="29" t="str">
        <f>HYPERLINK("04_Plan_Estrategico_Contenidos_y_Thought_Leadership.xlsx","Paso siguiente: Contenidos ▶")</f>
        <v>Paso siguiente: Contenidos ▶</v>
      </c>
      <c r="F29" s="30"/>
      <c r="G29" s="30"/>
    </row>
  </sheetData>
  <mergeCells count="26">
    <mergeCell ref="A22:G22"/>
    <mergeCell ref="A4:G4"/>
    <mergeCell ref="A20:G20"/>
    <mergeCell ref="A19:G19"/>
    <mergeCell ref="A13:G13"/>
    <mergeCell ref="A15:G15"/>
    <mergeCell ref="A11:G11"/>
    <mergeCell ref="A14:G14"/>
    <mergeCell ref="A17:G17"/>
    <mergeCell ref="A8:G8"/>
    <mergeCell ref="A1:G1"/>
    <mergeCell ref="A6:G6"/>
    <mergeCell ref="A7:G7"/>
    <mergeCell ref="A25:G25"/>
    <mergeCell ref="A29:B29"/>
    <mergeCell ref="A18:G18"/>
    <mergeCell ref="A27:G27"/>
    <mergeCell ref="A3:G3"/>
    <mergeCell ref="A12:G12"/>
    <mergeCell ref="A26:G26"/>
    <mergeCell ref="A2:G2"/>
    <mergeCell ref="E29:G29"/>
    <mergeCell ref="A23:G23"/>
    <mergeCell ref="C29:D29"/>
    <mergeCell ref="A9:G9"/>
    <mergeCell ref="A24:G24"/>
  </mergeCells>
  <pageMargins left="0.4" right="0.4" top="0.55000000000000004" bottom="0.55000000000000004" header="0.25" footer="0.25"/>
  <pageSetup fitToHeight="0" orientation="portrait"/>
  <headerFooter>
    <oddHeader>&amp;L&amp;8 &amp;K7C3AEDSistema M.A.R.C.A. 360°&amp;R&amp;8 &amp;K94A3B8XPROF · Marca Personal</oddHeader>
    <oddFooter>&amp;L&amp;8 &amp;K475569XPROF Soluciones de Crecimiento &amp; Innovación&amp;C&amp;8 &amp;K94A3B8MARCA-03-POS&amp;R&amp;8 &amp;K475569Página &amp;P de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8"/>
  <sheetViews>
    <sheetView view="pageLayout" showGridLines="0" workbookViewId="0">
      <pane xSplit="5" ySplit="6" topLeftCell="F7" activePane="bottomRight" state="frozen"/>
      <selection pane="topRight"/>
      <selection pane="bottomLeft"/>
      <selection pane="bottomRight"/>
    </sheetView>
  </sheetViews>
  <sheetFormatPr baseColWidth="10" defaultColWidth="8.88671875" defaultRowHeight="14.4" x14ac:dyDescent="0.3"/>
  <cols>
    <col min="1" max="1" width="4" customWidth="1"/>
    <col min="2" max="2" width="20" customWidth="1"/>
    <col min="3" max="3" width="42" customWidth="1"/>
    <col min="4" max="4" width="38" customWidth="1"/>
    <col min="5" max="5" width="30" customWidth="1"/>
    <col min="6" max="6" width="14" customWidth="1"/>
    <col min="7" max="7" width="10" customWidth="1"/>
    <col min="8" max="8" width="14" customWidth="1"/>
  </cols>
  <sheetData>
    <row r="1" spans="1:8" ht="30" customHeight="1" x14ac:dyDescent="0.3">
      <c r="A1" s="23" t="s">
        <v>0</v>
      </c>
      <c r="B1" s="24"/>
      <c r="C1" s="24"/>
      <c r="D1" s="24"/>
      <c r="E1" s="24"/>
      <c r="F1" s="24"/>
      <c r="G1" s="24"/>
      <c r="H1" s="24"/>
    </row>
    <row r="2" spans="1:8" ht="24" customHeight="1" x14ac:dyDescent="0.3">
      <c r="A2" s="34" t="s">
        <v>24</v>
      </c>
      <c r="B2" s="24"/>
      <c r="C2" s="24"/>
      <c r="D2" s="24"/>
      <c r="E2" s="24"/>
      <c r="F2" s="24"/>
      <c r="G2" s="24"/>
      <c r="H2" s="24"/>
    </row>
    <row r="3" spans="1:8" ht="31.95" customHeight="1" x14ac:dyDescent="0.3">
      <c r="A3" s="33" t="s">
        <v>25</v>
      </c>
      <c r="B3" s="24"/>
      <c r="C3" s="24"/>
      <c r="D3" s="24"/>
      <c r="E3" s="24"/>
      <c r="F3" s="24"/>
      <c r="G3" s="24"/>
      <c r="H3" s="24"/>
    </row>
    <row r="4" spans="1:8" ht="16.95" customHeight="1" x14ac:dyDescent="0.3">
      <c r="A4" s="36" t="s">
        <v>26</v>
      </c>
      <c r="B4" s="24"/>
      <c r="C4" s="24"/>
      <c r="D4" s="24"/>
      <c r="E4" s="24"/>
      <c r="F4" s="24"/>
      <c r="G4" s="24"/>
      <c r="H4" s="24"/>
    </row>
    <row r="5" spans="1:8" ht="16.05" customHeight="1" x14ac:dyDescent="0.3">
      <c r="A5" s="39" t="s">
        <v>27</v>
      </c>
      <c r="B5" s="26"/>
      <c r="C5" s="26"/>
      <c r="D5" s="26"/>
      <c r="E5" s="26"/>
      <c r="F5" s="26"/>
      <c r="G5" s="26"/>
      <c r="H5" s="26"/>
    </row>
    <row r="6" spans="1:8" ht="36" customHeight="1" x14ac:dyDescent="0.3">
      <c r="A6" s="1" t="s">
        <v>28</v>
      </c>
      <c r="B6" s="1" t="s">
        <v>29</v>
      </c>
      <c r="C6" s="1" t="s">
        <v>30</v>
      </c>
      <c r="D6" s="1" t="s">
        <v>31</v>
      </c>
      <c r="E6" s="1" t="s">
        <v>32</v>
      </c>
      <c r="F6" s="1" t="s">
        <v>33</v>
      </c>
      <c r="G6" s="1" t="s">
        <v>34</v>
      </c>
      <c r="H6" s="1" t="s">
        <v>35</v>
      </c>
    </row>
    <row r="7" spans="1:8" ht="34.049999999999997" customHeight="1" x14ac:dyDescent="0.3">
      <c r="A7" s="2">
        <v>1</v>
      </c>
      <c r="B7" s="3" t="s">
        <v>36</v>
      </c>
      <c r="C7" s="4" t="s">
        <v>37</v>
      </c>
      <c r="D7" s="5" t="s">
        <v>38</v>
      </c>
      <c r="E7" s="6" t="s">
        <v>39</v>
      </c>
      <c r="F7" s="2">
        <v>4</v>
      </c>
      <c r="G7" s="7">
        <f t="shared" ref="G7:G18" si="0">IF(F7="","",F7-ROW()/1000)</f>
        <v>3.9929999999999999</v>
      </c>
      <c r="H7" s="8" t="str">
        <f t="shared" ref="H7:H18" si="1">IF(F7="","",IF(RANK(G7,$G$7:$G$18)=1,"DOMINANTE",IF(RANK(G7,$G$7:$G$18)=2,"SECUNDARIO",IF(RANK(G7,$G$7:$G$18)&lt;=4,"Presente","Bajo"))))</f>
        <v>Bajo</v>
      </c>
    </row>
    <row r="8" spans="1:8" ht="34.049999999999997" customHeight="1" x14ac:dyDescent="0.3">
      <c r="A8" s="9">
        <v>2</v>
      </c>
      <c r="B8" s="10" t="s">
        <v>40</v>
      </c>
      <c r="C8" s="11" t="s">
        <v>41</v>
      </c>
      <c r="D8" s="12" t="s">
        <v>42</v>
      </c>
      <c r="E8" s="13" t="s">
        <v>43</v>
      </c>
      <c r="F8" s="9">
        <v>5</v>
      </c>
      <c r="G8" s="7">
        <f t="shared" si="0"/>
        <v>4.992</v>
      </c>
      <c r="H8" s="8" t="str">
        <f t="shared" si="1"/>
        <v>Bajo</v>
      </c>
    </row>
    <row r="9" spans="1:8" ht="34.049999999999997" customHeight="1" x14ac:dyDescent="0.3">
      <c r="A9" s="2">
        <v>3</v>
      </c>
      <c r="B9" s="3" t="s">
        <v>44</v>
      </c>
      <c r="C9" s="4" t="s">
        <v>45</v>
      </c>
      <c r="D9" s="5" t="s">
        <v>46</v>
      </c>
      <c r="E9" s="6" t="s">
        <v>47</v>
      </c>
      <c r="F9" s="2">
        <v>9</v>
      </c>
      <c r="G9" s="7">
        <f t="shared" si="0"/>
        <v>8.9909999999999997</v>
      </c>
      <c r="H9" s="8" t="str">
        <f t="shared" si="1"/>
        <v>DOMINANTE</v>
      </c>
    </row>
    <row r="10" spans="1:8" ht="34.049999999999997" customHeight="1" x14ac:dyDescent="0.3">
      <c r="A10" s="9">
        <v>4</v>
      </c>
      <c r="B10" s="10" t="s">
        <v>48</v>
      </c>
      <c r="C10" s="11" t="s">
        <v>49</v>
      </c>
      <c r="D10" s="12" t="s">
        <v>50</v>
      </c>
      <c r="E10" s="13" t="s">
        <v>51</v>
      </c>
      <c r="F10" s="9">
        <v>6</v>
      </c>
      <c r="G10" s="7">
        <f t="shared" si="0"/>
        <v>5.99</v>
      </c>
      <c r="H10" s="8" t="str">
        <f t="shared" si="1"/>
        <v>Bajo</v>
      </c>
    </row>
    <row r="11" spans="1:8" ht="34.049999999999997" customHeight="1" x14ac:dyDescent="0.3">
      <c r="A11" s="2">
        <v>5</v>
      </c>
      <c r="B11" s="3" t="s">
        <v>52</v>
      </c>
      <c r="C11" s="4" t="s">
        <v>53</v>
      </c>
      <c r="D11" s="5" t="s">
        <v>54</v>
      </c>
      <c r="E11" s="6" t="s">
        <v>55</v>
      </c>
      <c r="F11" s="2">
        <v>5</v>
      </c>
      <c r="G11" s="7">
        <f t="shared" si="0"/>
        <v>4.9889999999999999</v>
      </c>
      <c r="H11" s="8" t="str">
        <f t="shared" si="1"/>
        <v>Bajo</v>
      </c>
    </row>
    <row r="12" spans="1:8" ht="34.049999999999997" customHeight="1" x14ac:dyDescent="0.3">
      <c r="A12" s="9">
        <v>6</v>
      </c>
      <c r="B12" s="10" t="s">
        <v>56</v>
      </c>
      <c r="C12" s="11" t="s">
        <v>57</v>
      </c>
      <c r="D12" s="12" t="s">
        <v>58</v>
      </c>
      <c r="E12" s="13" t="s">
        <v>59</v>
      </c>
      <c r="F12" s="9">
        <v>7</v>
      </c>
      <c r="G12" s="7">
        <f t="shared" si="0"/>
        <v>6.9880000000000004</v>
      </c>
      <c r="H12" s="8" t="str">
        <f t="shared" si="1"/>
        <v>Presente</v>
      </c>
    </row>
    <row r="13" spans="1:8" ht="34.049999999999997" customHeight="1" x14ac:dyDescent="0.3">
      <c r="A13" s="2">
        <v>7</v>
      </c>
      <c r="B13" s="3" t="s">
        <v>60</v>
      </c>
      <c r="C13" s="4" t="s">
        <v>61</v>
      </c>
      <c r="D13" s="5" t="s">
        <v>62</v>
      </c>
      <c r="E13" s="6" t="s">
        <v>63</v>
      </c>
      <c r="F13" s="2">
        <v>6</v>
      </c>
      <c r="G13" s="7">
        <f t="shared" si="0"/>
        <v>5.9870000000000001</v>
      </c>
      <c r="H13" s="8" t="str">
        <f t="shared" si="1"/>
        <v>Bajo</v>
      </c>
    </row>
    <row r="14" spans="1:8" ht="34.049999999999997" customHeight="1" x14ac:dyDescent="0.3">
      <c r="A14" s="9">
        <v>8</v>
      </c>
      <c r="B14" s="10" t="s">
        <v>64</v>
      </c>
      <c r="C14" s="11" t="s">
        <v>65</v>
      </c>
      <c r="D14" s="12" t="s">
        <v>66</v>
      </c>
      <c r="E14" s="13" t="s">
        <v>67</v>
      </c>
      <c r="F14" s="9">
        <v>3</v>
      </c>
      <c r="G14" s="7">
        <f t="shared" si="0"/>
        <v>2.9860000000000002</v>
      </c>
      <c r="H14" s="8" t="str">
        <f t="shared" si="1"/>
        <v>Bajo</v>
      </c>
    </row>
    <row r="15" spans="1:8" ht="34.049999999999997" customHeight="1" x14ac:dyDescent="0.3">
      <c r="A15" s="2">
        <v>9</v>
      </c>
      <c r="B15" s="3" t="s">
        <v>68</v>
      </c>
      <c r="C15" s="4" t="s">
        <v>69</v>
      </c>
      <c r="D15" s="5" t="s">
        <v>70</v>
      </c>
      <c r="E15" s="6" t="s">
        <v>71</v>
      </c>
      <c r="F15" s="2">
        <v>2</v>
      </c>
      <c r="G15" s="7">
        <f t="shared" si="0"/>
        <v>1.9850000000000001</v>
      </c>
      <c r="H15" s="8" t="str">
        <f t="shared" si="1"/>
        <v>Bajo</v>
      </c>
    </row>
    <row r="16" spans="1:8" ht="34.049999999999997" customHeight="1" x14ac:dyDescent="0.3">
      <c r="A16" s="9">
        <v>10</v>
      </c>
      <c r="B16" s="10" t="s">
        <v>72</v>
      </c>
      <c r="C16" s="11" t="s">
        <v>73</v>
      </c>
      <c r="D16" s="12" t="s">
        <v>74</v>
      </c>
      <c r="E16" s="13" t="s">
        <v>75</v>
      </c>
      <c r="F16" s="9">
        <v>6</v>
      </c>
      <c r="G16" s="7">
        <f t="shared" si="0"/>
        <v>5.984</v>
      </c>
      <c r="H16" s="8" t="str">
        <f t="shared" si="1"/>
        <v>Bajo</v>
      </c>
    </row>
    <row r="17" spans="1:8" ht="34.049999999999997" customHeight="1" x14ac:dyDescent="0.3">
      <c r="A17" s="2">
        <v>11</v>
      </c>
      <c r="B17" s="3" t="s">
        <v>76</v>
      </c>
      <c r="C17" s="4" t="s">
        <v>77</v>
      </c>
      <c r="D17" s="5" t="s">
        <v>78</v>
      </c>
      <c r="E17" s="6" t="s">
        <v>79</v>
      </c>
      <c r="F17" s="2">
        <v>8</v>
      </c>
      <c r="G17" s="7">
        <f t="shared" si="0"/>
        <v>7.9829999999999997</v>
      </c>
      <c r="H17" s="8" t="str">
        <f t="shared" si="1"/>
        <v>SECUNDARIO</v>
      </c>
    </row>
    <row r="18" spans="1:8" ht="34.049999999999997" customHeight="1" x14ac:dyDescent="0.3">
      <c r="A18" s="9">
        <v>12</v>
      </c>
      <c r="B18" s="10" t="s">
        <v>80</v>
      </c>
      <c r="C18" s="11" t="s">
        <v>81</v>
      </c>
      <c r="D18" s="12" t="s">
        <v>82</v>
      </c>
      <c r="E18" s="13" t="s">
        <v>83</v>
      </c>
      <c r="F18" s="9">
        <v>7</v>
      </c>
      <c r="G18" s="7">
        <f t="shared" si="0"/>
        <v>6.9820000000000002</v>
      </c>
      <c r="H18" s="8" t="str">
        <f t="shared" si="1"/>
        <v>Presente</v>
      </c>
    </row>
    <row r="20" spans="1:8" ht="22.05" customHeight="1" x14ac:dyDescent="0.3">
      <c r="A20" s="25" t="s">
        <v>84</v>
      </c>
      <c r="B20" s="26"/>
      <c r="C20" s="26"/>
      <c r="D20" s="26"/>
      <c r="E20" s="26"/>
      <c r="F20" s="26"/>
      <c r="G20" s="26"/>
      <c r="H20" s="26"/>
    </row>
    <row r="21" spans="1:8" ht="25.95" customHeight="1" x14ac:dyDescent="0.3">
      <c r="A21" s="41" t="s">
        <v>85</v>
      </c>
      <c r="B21" s="38"/>
      <c r="C21" s="40" t="str">
        <f>IFERROR(INDEX($B$7:$B$18,MATCH(LARGE($G$7:$G$18,1),$G$7:$G$18,0)),"—")</f>
        <v>El Sabio</v>
      </c>
      <c r="D21" s="38"/>
      <c r="E21" s="38"/>
      <c r="F21" s="38"/>
      <c r="G21" s="38"/>
      <c r="H21" s="38"/>
    </row>
    <row r="22" spans="1:8" ht="25.95" customHeight="1" x14ac:dyDescent="0.3">
      <c r="A22" s="41" t="s">
        <v>86</v>
      </c>
      <c r="B22" s="38"/>
      <c r="C22" s="40" t="str">
        <f>IFERROR(INDEX($B$7:$B$18,MATCH(LARGE($G$7:$G$18,2),$G$7:$G$18,0)),"—")</f>
        <v>El Creador</v>
      </c>
      <c r="D22" s="38"/>
      <c r="E22" s="38"/>
      <c r="F22" s="38"/>
      <c r="G22" s="38"/>
      <c r="H22" s="38"/>
    </row>
    <row r="23" spans="1:8" ht="25.95" customHeight="1" x14ac:dyDescent="0.3">
      <c r="A23" s="41" t="s">
        <v>87</v>
      </c>
      <c r="B23" s="38"/>
      <c r="C23" s="37" t="str">
        <f>IFERROR(INDEX($E$7:$E$18,MATCH(LARGE($G$7:$G$18,1),$G$7:$G$18,0))&amp;"  +  "&amp;INDEX($E$7:$E$18,MATCH(LARGE($G$7:$G$18,2),$G$7:$G$18,0)),"—")</f>
        <v>Didáctico, fundamentado, sereno, basado en datos.  +  Creativo, meticuloso, original.</v>
      </c>
      <c r="D23" s="38"/>
      <c r="E23" s="38"/>
      <c r="F23" s="38"/>
      <c r="G23" s="38"/>
      <c r="H23" s="38"/>
    </row>
    <row r="25" spans="1:8" ht="19.95" customHeight="1" x14ac:dyDescent="0.3">
      <c r="A25" s="45" t="s">
        <v>88</v>
      </c>
      <c r="B25" s="46"/>
      <c r="C25" s="46"/>
      <c r="D25" s="46"/>
      <c r="E25" s="46"/>
      <c r="F25" s="46"/>
      <c r="G25" s="46"/>
      <c r="H25" s="47"/>
    </row>
    <row r="26" spans="1:8" ht="76.05" customHeight="1" x14ac:dyDescent="0.3">
      <c r="A26" s="42" t="str">
        <f>IF(COUNT($F$7:$F$18)=0,"Califica los 12 arquetipos para ver tu resultado.","Tu voz es la de un "&amp;INDEX($B$7:$B$18,MATCH(LARGE($G$7:$G$18,1),$G$7:$G$18,0))&amp;" con rasgos de "&amp;INDEX($B$7:$B$18,MATCH(LARGE($G$7:$G$18,2),$G$7:$G$18,0))&amp;".   Aplícalo así: el arquetipo DOMINANTE define CÓMO escribes (el tono, el ritmo, el tipo de argumento) y el SECUNDARIO define QUÉ te hace memorable (el giro inesperado que te separa de los demás del mismo tipo). Copia esta combinación en "&amp;"el Prompt 1 y en el Prompt 2 de la Guía de Prompts de IA: es la instrucción que evita que la IA te escriba textos genéricos.")</f>
        <v>Tu voz es la de un El Sabio con rasgos de El Creador.   Aplícalo así: el arquetipo DOMINANTE define CÓMO escribes (el tono, el ritmo, el tipo de argumento) y el SECUNDARIO define QUÉ te hace memorable (el giro inesperado que te separa de los demás del mismo tipo). Copia esta combinación en el Prompt 1 y en el Prompt 2 de la Guía de Prompts de IA: es la instrucción que evita que la IA te escriba textos genéricos.</v>
      </c>
      <c r="B26" s="43"/>
      <c r="C26" s="43"/>
      <c r="D26" s="43"/>
      <c r="E26" s="43"/>
      <c r="F26" s="43"/>
      <c r="G26" s="43"/>
      <c r="H26" s="44"/>
    </row>
    <row r="28" spans="1:8" ht="22.05" customHeight="1" x14ac:dyDescent="0.3">
      <c r="A28" s="29" t="str">
        <f>HYPERLINK("02_Lienzo_Canvas_Personal_Estrategico.xlsx","◀ Paso 2: Lienzo Canvas")</f>
        <v>◀ Paso 2: Lienzo Canvas</v>
      </c>
      <c r="B28" s="30"/>
      <c r="C28" s="35" t="s">
        <v>23</v>
      </c>
      <c r="D28" s="32"/>
      <c r="E28" s="29" t="str">
        <f>HYPERLINK("04_Plan_Estrategico_Contenidos_y_Thought_Leadership.xlsx","Paso siguiente: Contenidos ▶")</f>
        <v>Paso siguiente: Contenidos ▶</v>
      </c>
      <c r="F28" s="30"/>
      <c r="G28" s="30"/>
      <c r="H28" s="30"/>
    </row>
  </sheetData>
  <mergeCells count="17">
    <mergeCell ref="A1:H1"/>
    <mergeCell ref="A4:H4"/>
    <mergeCell ref="A3:H3"/>
    <mergeCell ref="A21:B21"/>
    <mergeCell ref="A26:H26"/>
    <mergeCell ref="A25:H25"/>
    <mergeCell ref="A20:H20"/>
    <mergeCell ref="C22:H22"/>
    <mergeCell ref="A2:H2"/>
    <mergeCell ref="A23:B23"/>
    <mergeCell ref="A28:B28"/>
    <mergeCell ref="C23:H23"/>
    <mergeCell ref="C28:D28"/>
    <mergeCell ref="A5:H5"/>
    <mergeCell ref="E28:H28"/>
    <mergeCell ref="C21:H21"/>
    <mergeCell ref="A22:B22"/>
  </mergeCells>
  <conditionalFormatting sqref="H7:H18">
    <cfRule type="cellIs" dxfId="11" priority="1" operator="equal">
      <formula>"DOMINANTE"</formula>
    </cfRule>
    <cfRule type="cellIs" dxfId="10" priority="2" operator="equal">
      <formula>"SECUNDARIO"</formula>
    </cfRule>
    <cfRule type="cellIs" dxfId="9" priority="3" operator="equal">
      <formula>"Presente"</formula>
    </cfRule>
    <cfRule type="cellIs" dxfId="8" priority="4" operator="equal">
      <formula>"Bajo"</formula>
    </cfRule>
  </conditionalFormatting>
  <conditionalFormatting sqref="F7:F18">
    <cfRule type="colorScale" priority="5">
      <colorScale>
        <cfvo type="min"/>
        <cfvo type="max"/>
        <color rgb="FFF5F3FF"/>
        <color rgb="FFEDE9FE"/>
      </colorScale>
    </cfRule>
  </conditionalFormatting>
  <dataValidations count="1">
    <dataValidation type="whole" allowBlank="1" errorTitle="Fuera de rango" error="Escribe un número entero del 1 al 10." promptTitle="Rango permitido" prompt="Escribe un número entre 1 y 10." sqref="F7:F18" xr:uid="{00000000-0002-0000-0100-000000000000}">
      <formula1>1</formula1>
      <formula2>10</formula2>
    </dataValidation>
  </dataValidations>
  <pageMargins left="0.4" right="0.4" top="0.55000000000000004" bottom="0.55000000000000004" header="0.25" footer="0.25"/>
  <pageSetup fitToHeight="0" orientation="landscape"/>
  <headerFooter>
    <oddHeader>&amp;L&amp;8 &amp;K7C3AEDSistema M.A.R.C.A. 360°&amp;R&amp;8 &amp;K94A3B8XPROF · Marca Personal</oddHeader>
    <oddFooter>&amp;L&amp;8 &amp;K475569XPROF Soluciones de Crecimiento &amp; Innovación&amp;C&amp;8 &amp;K94A3B8MARCA-03-POS&amp;R&amp;8 &amp;K475569Página &amp;P de &amp;N</oddFoot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39"/>
  <sheetViews>
    <sheetView view="pageLayout" showGridLines="0" workbookViewId="0">
      <pane xSplit="3" ySplit="6" topLeftCell="D7" activePane="bottomRight" state="frozen"/>
      <selection pane="topRight"/>
      <selection pane="bottomLeft"/>
      <selection pane="bottomRight"/>
    </sheetView>
  </sheetViews>
  <sheetFormatPr baseColWidth="10" defaultColWidth="8.88671875" defaultRowHeight="14.4" x14ac:dyDescent="0.3"/>
  <cols>
    <col min="1" max="1" width="4" customWidth="1"/>
    <col min="2" max="2" width="24" customWidth="1"/>
    <col min="3" max="3" width="20" customWidth="1"/>
    <col min="4" max="4" width="28" customWidth="1"/>
    <col min="5" max="5" width="26" customWidth="1"/>
    <col min="6" max="6" width="32" customWidth="1"/>
    <col min="7" max="7" width="11" customWidth="1"/>
    <col min="8" max="8" width="13" customWidth="1"/>
    <col min="9" max="9" width="34" customWidth="1"/>
  </cols>
  <sheetData>
    <row r="1" spans="1:9" ht="30" customHeight="1" x14ac:dyDescent="0.3">
      <c r="A1" s="23" t="s">
        <v>0</v>
      </c>
      <c r="B1" s="24"/>
      <c r="C1" s="24"/>
      <c r="D1" s="24"/>
      <c r="E1" s="24"/>
      <c r="F1" s="24"/>
      <c r="G1" s="24"/>
      <c r="H1" s="24"/>
      <c r="I1" s="24"/>
    </row>
    <row r="2" spans="1:9" ht="24" customHeight="1" x14ac:dyDescent="0.3">
      <c r="A2" s="34" t="s">
        <v>89</v>
      </c>
      <c r="B2" s="24"/>
      <c r="C2" s="24"/>
      <c r="D2" s="24"/>
      <c r="E2" s="24"/>
      <c r="F2" s="24"/>
      <c r="G2" s="24"/>
      <c r="H2" s="24"/>
      <c r="I2" s="24"/>
    </row>
    <row r="3" spans="1:9" ht="31.95" customHeight="1" x14ac:dyDescent="0.3">
      <c r="A3" s="33" t="s">
        <v>90</v>
      </c>
      <c r="B3" s="24"/>
      <c r="C3" s="24"/>
      <c r="D3" s="24"/>
      <c r="E3" s="24"/>
      <c r="F3" s="24"/>
      <c r="G3" s="24"/>
      <c r="H3" s="24"/>
      <c r="I3" s="24"/>
    </row>
    <row r="4" spans="1:9" ht="16.95" customHeight="1" x14ac:dyDescent="0.3">
      <c r="A4" s="36" t="s">
        <v>91</v>
      </c>
      <c r="B4" s="24"/>
      <c r="C4" s="24"/>
      <c r="D4" s="24"/>
      <c r="E4" s="24"/>
      <c r="F4" s="24"/>
      <c r="G4" s="24"/>
      <c r="H4" s="24"/>
      <c r="I4" s="24"/>
    </row>
    <row r="5" spans="1:9" ht="16.05" customHeight="1" x14ac:dyDescent="0.3">
      <c r="A5" s="39" t="s">
        <v>27</v>
      </c>
      <c r="B5" s="26"/>
      <c r="C5" s="26"/>
      <c r="D5" s="26"/>
      <c r="E5" s="26"/>
      <c r="F5" s="26"/>
      <c r="G5" s="26"/>
      <c r="H5" s="26"/>
      <c r="I5" s="26"/>
    </row>
    <row r="6" spans="1:9" ht="37.950000000000003" customHeight="1" x14ac:dyDescent="0.3">
      <c r="A6" s="1" t="s">
        <v>28</v>
      </c>
      <c r="B6" s="1" t="s">
        <v>92</v>
      </c>
      <c r="C6" s="1" t="s">
        <v>93</v>
      </c>
      <c r="D6" s="1" t="s">
        <v>94</v>
      </c>
      <c r="E6" s="1" t="s">
        <v>95</v>
      </c>
      <c r="F6" s="1" t="s">
        <v>96</v>
      </c>
      <c r="G6" s="1" t="s">
        <v>97</v>
      </c>
      <c r="H6" s="1" t="s">
        <v>98</v>
      </c>
      <c r="I6" s="1" t="s">
        <v>99</v>
      </c>
    </row>
    <row r="7" spans="1:9" ht="43.95" customHeight="1" x14ac:dyDescent="0.3">
      <c r="A7" s="2">
        <v>1</v>
      </c>
      <c r="B7" s="14" t="s">
        <v>100</v>
      </c>
      <c r="C7" s="4" t="s">
        <v>101</v>
      </c>
      <c r="D7" s="4" t="s">
        <v>102</v>
      </c>
      <c r="E7" s="4" t="s">
        <v>103</v>
      </c>
      <c r="F7" s="15" t="s">
        <v>104</v>
      </c>
      <c r="G7" s="2">
        <v>5</v>
      </c>
      <c r="H7" s="2">
        <v>5</v>
      </c>
      <c r="I7" s="16" t="s">
        <v>105</v>
      </c>
    </row>
    <row r="8" spans="1:9" ht="43.95" customHeight="1" x14ac:dyDescent="0.3">
      <c r="A8" s="9">
        <v>2</v>
      </c>
      <c r="B8" s="17" t="s">
        <v>106</v>
      </c>
      <c r="C8" s="11" t="s">
        <v>107</v>
      </c>
      <c r="D8" s="11" t="s">
        <v>108</v>
      </c>
      <c r="E8" s="11" t="s">
        <v>109</v>
      </c>
      <c r="F8" s="18" t="s">
        <v>110</v>
      </c>
      <c r="G8" s="9">
        <v>5</v>
      </c>
      <c r="H8" s="9">
        <v>4</v>
      </c>
      <c r="I8" s="19" t="s">
        <v>111</v>
      </c>
    </row>
    <row r="9" spans="1:9" ht="43.95" customHeight="1" x14ac:dyDescent="0.3">
      <c r="A9" s="2">
        <v>3</v>
      </c>
      <c r="B9" s="14" t="s">
        <v>112</v>
      </c>
      <c r="C9" s="4" t="s">
        <v>113</v>
      </c>
      <c r="D9" s="4" t="s">
        <v>114</v>
      </c>
      <c r="E9" s="4" t="s">
        <v>115</v>
      </c>
      <c r="F9" s="15" t="s">
        <v>116</v>
      </c>
      <c r="G9" s="2">
        <v>4</v>
      </c>
      <c r="H9" s="2">
        <v>3</v>
      </c>
      <c r="I9" s="16" t="s">
        <v>117</v>
      </c>
    </row>
    <row r="10" spans="1:9" ht="43.95" customHeight="1" x14ac:dyDescent="0.3">
      <c r="A10" s="9">
        <v>4</v>
      </c>
      <c r="B10" s="17" t="s">
        <v>118</v>
      </c>
      <c r="C10" s="11" t="s">
        <v>119</v>
      </c>
      <c r="D10" s="11" t="s">
        <v>120</v>
      </c>
      <c r="E10" s="11" t="s">
        <v>121</v>
      </c>
      <c r="F10" s="18" t="s">
        <v>122</v>
      </c>
      <c r="G10" s="9">
        <v>3</v>
      </c>
      <c r="H10" s="9">
        <v>3</v>
      </c>
      <c r="I10" s="19" t="s">
        <v>123</v>
      </c>
    </row>
    <row r="11" spans="1:9" ht="43.95" customHeight="1" x14ac:dyDescent="0.3">
      <c r="A11" s="2">
        <v>5</v>
      </c>
      <c r="B11" s="14" t="s">
        <v>124</v>
      </c>
      <c r="C11" s="4" t="s">
        <v>125</v>
      </c>
      <c r="D11" s="4" t="s">
        <v>126</v>
      </c>
      <c r="E11" s="4" t="s">
        <v>127</v>
      </c>
      <c r="F11" s="15" t="s">
        <v>128</v>
      </c>
      <c r="G11" s="2">
        <v>4</v>
      </c>
      <c r="H11" s="2">
        <v>2</v>
      </c>
      <c r="I11" s="16" t="s">
        <v>129</v>
      </c>
    </row>
    <row r="12" spans="1:9" ht="43.95" customHeight="1" x14ac:dyDescent="0.3">
      <c r="A12" s="9">
        <v>6</v>
      </c>
      <c r="B12" s="17" t="s">
        <v>130</v>
      </c>
      <c r="C12" s="11" t="s">
        <v>131</v>
      </c>
      <c r="D12" s="11" t="s">
        <v>132</v>
      </c>
      <c r="E12" s="11" t="s">
        <v>133</v>
      </c>
      <c r="F12" s="18" t="s">
        <v>134</v>
      </c>
      <c r="G12" s="9">
        <v>3</v>
      </c>
      <c r="H12" s="9">
        <v>5</v>
      </c>
      <c r="I12" s="19" t="s">
        <v>135</v>
      </c>
    </row>
    <row r="34" spans="1:9" ht="22.05" customHeight="1" x14ac:dyDescent="0.3">
      <c r="A34" s="25" t="s">
        <v>136</v>
      </c>
      <c r="B34" s="26"/>
      <c r="C34" s="26"/>
      <c r="D34" s="26"/>
      <c r="E34" s="26"/>
      <c r="F34" s="26"/>
      <c r="G34" s="26"/>
      <c r="H34" s="26"/>
      <c r="I34" s="26"/>
    </row>
    <row r="35" spans="1:9" ht="30" customHeight="1" x14ac:dyDescent="0.3">
      <c r="A35" s="50" t="s">
        <v>137</v>
      </c>
      <c r="B35" s="38"/>
      <c r="C35" s="38"/>
      <c r="D35" s="48" t="str">
        <f>IFERROR(ROUND(SUMPRODUCT($G$7:$G$12,$H$7:$H$12)/(6*25)*100,0)&amp;"%","0%")</f>
        <v>59%</v>
      </c>
      <c r="E35" s="38"/>
      <c r="F35" s="38"/>
      <c r="G35" s="49" t="s">
        <v>138</v>
      </c>
      <c r="H35" s="38"/>
      <c r="I35" s="38"/>
    </row>
    <row r="36" spans="1:9" ht="30" customHeight="1" x14ac:dyDescent="0.3">
      <c r="A36" s="50" t="s">
        <v>139</v>
      </c>
      <c r="B36" s="38"/>
      <c r="C36" s="38"/>
      <c r="D36" s="48" t="str">
        <f>COUNTIF($H$7:$H$12,"&gt;=4")&amp;" de 6"</f>
        <v>3 de 6</v>
      </c>
      <c r="E36" s="38"/>
      <c r="F36" s="38"/>
      <c r="G36" s="49" t="s">
        <v>140</v>
      </c>
      <c r="H36" s="38"/>
      <c r="I36" s="38"/>
    </row>
    <row r="37" spans="1:9" ht="30" customHeight="1" x14ac:dyDescent="0.3">
      <c r="A37" s="50" t="s">
        <v>141</v>
      </c>
      <c r="B37" s="38"/>
      <c r="C37" s="38"/>
      <c r="D37" s="48" t="str">
        <f>IFERROR(INDEX($F$7:$F$12,MATCH(MAX($G$7:$G$12),$G$7:$G$12,0)),"—")</f>
        <v>No publica nada en digital: su audiencia es solo la que cabe en un auditorio</v>
      </c>
      <c r="E37" s="38"/>
      <c r="F37" s="38"/>
      <c r="G37" s="49" t="s">
        <v>142</v>
      </c>
      <c r="H37" s="38"/>
      <c r="I37" s="38"/>
    </row>
    <row r="39" spans="1:9" ht="22.05" customHeight="1" x14ac:dyDescent="0.3">
      <c r="A39" s="29" t="str">
        <f>HYPERLINK("02_Lienzo_Canvas_Personal_Estrategico.xlsx","◀ Paso 2: Lienzo Canvas")</f>
        <v>◀ Paso 2: Lienzo Canvas</v>
      </c>
      <c r="B39" s="30"/>
      <c r="C39" s="30"/>
      <c r="D39" s="35" t="s">
        <v>23</v>
      </c>
      <c r="E39" s="32"/>
      <c r="F39" s="32"/>
      <c r="G39" s="29" t="str">
        <f>HYPERLINK("04_Plan_Estrategico_Contenidos_y_Thought_Leadership.xlsx","Paso siguiente: Contenidos ▶")</f>
        <v>Paso siguiente: Contenidos ▶</v>
      </c>
      <c r="H39" s="30"/>
      <c r="I39" s="30"/>
    </row>
  </sheetData>
  <mergeCells count="18">
    <mergeCell ref="A37:C37"/>
    <mergeCell ref="G37:I37"/>
    <mergeCell ref="A1:I1"/>
    <mergeCell ref="D35:F35"/>
    <mergeCell ref="G35:I35"/>
    <mergeCell ref="D36:F36"/>
    <mergeCell ref="G39:I39"/>
    <mergeCell ref="A3:I3"/>
    <mergeCell ref="A35:C35"/>
    <mergeCell ref="A39:C39"/>
    <mergeCell ref="A34:I34"/>
    <mergeCell ref="A4:I4"/>
    <mergeCell ref="A36:C36"/>
    <mergeCell ref="A2:I2"/>
    <mergeCell ref="G36:I36"/>
    <mergeCell ref="D39:F39"/>
    <mergeCell ref="D37:F37"/>
    <mergeCell ref="A5:I5"/>
  </mergeCells>
  <conditionalFormatting sqref="G7:G12">
    <cfRule type="cellIs" dxfId="7" priority="1" operator="greaterThanOrEqual">
      <formula>5</formula>
    </cfRule>
    <cfRule type="cellIs" dxfId="6" priority="2" operator="lessThan">
      <formula>3</formula>
    </cfRule>
    <cfRule type="cellIs" dxfId="5" priority="3" operator="between">
      <formula>3</formula>
      <formula>5</formula>
    </cfRule>
  </conditionalFormatting>
  <dataValidations count="1">
    <dataValidation type="whole" allowBlank="1" errorTitle="Fuera de rango" error="Escribe un número dentro del rango permitido." promptTitle="Rango permitido" prompt="Escribe un número entre 1 y 5." sqref="G7:H12" xr:uid="{00000000-0002-0000-0200-000000000000}">
      <formula1>1</formula1>
      <formula2>5</formula2>
    </dataValidation>
  </dataValidations>
  <pageMargins left="0.4" right="0.4" top="0.55000000000000004" bottom="0.55000000000000004" header="0.25" footer="0.25"/>
  <pageSetup fitToHeight="0" orientation="landscape"/>
  <headerFooter>
    <oddHeader>&amp;L&amp;8 &amp;K7C3AEDSistema M.A.R.C.A. 360°&amp;R&amp;8 &amp;K94A3B8XPROF · Marca Personal</oddHeader>
    <oddFooter>&amp;L&amp;8 &amp;K475569XPROF Soluciones de Crecimiento &amp; Innovación&amp;C&amp;8 &amp;K94A3B8MARCA-03-POS&amp;R&amp;8 &amp;K475569Página &amp;P de &amp;N</oddFooter>
  </headerFooter>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3"/>
  <sheetViews>
    <sheetView view="pageLayout" showGridLines="0" workbookViewId="0">
      <pane ySplit="5" topLeftCell="A6" activePane="bottomLeft" state="frozen"/>
      <selection pane="bottomLeft"/>
    </sheetView>
  </sheetViews>
  <sheetFormatPr baseColWidth="10" defaultColWidth="8.88671875" defaultRowHeight="14.4" x14ac:dyDescent="0.3"/>
  <cols>
    <col min="1" max="1" width="4" customWidth="1"/>
    <col min="2" max="2" width="30" customWidth="1"/>
    <col min="3" max="3" width="46" customWidth="1"/>
    <col min="4" max="4" width="24" customWidth="1"/>
    <col min="5" max="5" width="14" customWidth="1"/>
    <col min="6" max="6" width="10" customWidth="1"/>
    <col min="7" max="7" width="12" customWidth="1"/>
    <col min="8" max="8" width="40" customWidth="1"/>
  </cols>
  <sheetData>
    <row r="1" spans="1:8" ht="30" customHeight="1" x14ac:dyDescent="0.3">
      <c r="A1" s="23" t="s">
        <v>0</v>
      </c>
      <c r="B1" s="24"/>
      <c r="C1" s="24"/>
      <c r="D1" s="24"/>
      <c r="E1" s="24"/>
      <c r="F1" s="24"/>
      <c r="G1" s="24"/>
      <c r="H1" s="24"/>
    </row>
    <row r="2" spans="1:8" ht="24" customHeight="1" x14ac:dyDescent="0.3">
      <c r="A2" s="34" t="s">
        <v>143</v>
      </c>
      <c r="B2" s="24"/>
      <c r="C2" s="24"/>
      <c r="D2" s="24"/>
      <c r="E2" s="24"/>
      <c r="F2" s="24"/>
      <c r="G2" s="24"/>
      <c r="H2" s="24"/>
    </row>
    <row r="3" spans="1:8" ht="31.95" customHeight="1" x14ac:dyDescent="0.3">
      <c r="A3" s="33" t="s">
        <v>144</v>
      </c>
      <c r="B3" s="24"/>
      <c r="C3" s="24"/>
      <c r="D3" s="24"/>
      <c r="E3" s="24"/>
      <c r="F3" s="24"/>
      <c r="G3" s="24"/>
      <c r="H3" s="24"/>
    </row>
    <row r="4" spans="1:8" ht="16.95" customHeight="1" x14ac:dyDescent="0.3">
      <c r="A4" s="36" t="s">
        <v>145</v>
      </c>
      <c r="B4" s="24"/>
      <c r="C4" s="24"/>
      <c r="D4" s="24"/>
      <c r="E4" s="24"/>
      <c r="F4" s="24"/>
      <c r="G4" s="24"/>
      <c r="H4" s="24"/>
    </row>
    <row r="5" spans="1:8" ht="16.05" customHeight="1" x14ac:dyDescent="0.3">
      <c r="A5" s="39" t="s">
        <v>27</v>
      </c>
      <c r="B5" s="26"/>
      <c r="C5" s="26"/>
      <c r="D5" s="26"/>
      <c r="E5" s="26"/>
      <c r="F5" s="26"/>
      <c r="G5" s="26"/>
      <c r="H5" s="26"/>
    </row>
    <row r="6" spans="1:8" ht="22.05" customHeight="1" x14ac:dyDescent="0.3">
      <c r="A6" s="63" t="s">
        <v>146</v>
      </c>
      <c r="B6" s="26"/>
      <c r="C6" s="26"/>
      <c r="D6" s="26"/>
      <c r="E6" s="26"/>
      <c r="F6" s="26"/>
      <c r="G6" s="26"/>
      <c r="H6" s="26"/>
    </row>
    <row r="7" spans="1:8" ht="30" customHeight="1" x14ac:dyDescent="0.3">
      <c r="A7" s="53" t="s">
        <v>147</v>
      </c>
      <c r="B7" s="38"/>
      <c r="C7" s="56" t="s">
        <v>148</v>
      </c>
      <c r="D7" s="38"/>
      <c r="E7" s="38"/>
      <c r="F7" s="52" t="s">
        <v>149</v>
      </c>
      <c r="G7" s="38"/>
      <c r="H7" s="38"/>
    </row>
    <row r="8" spans="1:8" ht="30" customHeight="1" x14ac:dyDescent="0.3">
      <c r="A8" s="53" t="s">
        <v>150</v>
      </c>
      <c r="B8" s="38"/>
      <c r="C8" s="56" t="s">
        <v>151</v>
      </c>
      <c r="D8" s="38"/>
      <c r="E8" s="38"/>
      <c r="F8" s="52" t="s">
        <v>152</v>
      </c>
      <c r="G8" s="38"/>
      <c r="H8" s="38"/>
    </row>
    <row r="9" spans="1:8" ht="30" customHeight="1" x14ac:dyDescent="0.3">
      <c r="A9" s="53" t="s">
        <v>153</v>
      </c>
      <c r="B9" s="38"/>
      <c r="C9" s="56" t="s">
        <v>154</v>
      </c>
      <c r="D9" s="38"/>
      <c r="E9" s="38"/>
      <c r="F9" s="52" t="s">
        <v>155</v>
      </c>
      <c r="G9" s="38"/>
      <c r="H9" s="38"/>
    </row>
    <row r="10" spans="1:8" ht="30" customHeight="1" x14ac:dyDescent="0.3">
      <c r="A10" s="53" t="s">
        <v>156</v>
      </c>
      <c r="B10" s="38"/>
      <c r="C10" s="56" t="s">
        <v>157</v>
      </c>
      <c r="D10" s="38"/>
      <c r="E10" s="38"/>
      <c r="F10" s="52" t="s">
        <v>158</v>
      </c>
      <c r="G10" s="38"/>
      <c r="H10" s="38"/>
    </row>
    <row r="11" spans="1:8" ht="30" customHeight="1" x14ac:dyDescent="0.3">
      <c r="A11" s="53" t="s">
        <v>159</v>
      </c>
      <c r="B11" s="38"/>
      <c r="C11" s="56" t="s">
        <v>160</v>
      </c>
      <c r="D11" s="38"/>
      <c r="E11" s="38"/>
      <c r="F11" s="52" t="s">
        <v>161</v>
      </c>
      <c r="G11" s="38"/>
      <c r="H11" s="38"/>
    </row>
    <row r="12" spans="1:8" ht="30" customHeight="1" x14ac:dyDescent="0.3">
      <c r="A12" s="53" t="s">
        <v>162</v>
      </c>
      <c r="B12" s="38"/>
      <c r="C12" s="56" t="s">
        <v>163</v>
      </c>
      <c r="D12" s="38"/>
      <c r="E12" s="38"/>
      <c r="F12" s="52" t="s">
        <v>164</v>
      </c>
      <c r="G12" s="38"/>
      <c r="H12" s="38"/>
    </row>
    <row r="14" spans="1:8" ht="22.05" customHeight="1" x14ac:dyDescent="0.3">
      <c r="A14" s="25" t="s">
        <v>165</v>
      </c>
      <c r="B14" s="26"/>
      <c r="C14" s="26"/>
      <c r="D14" s="26"/>
      <c r="E14" s="26"/>
      <c r="F14" s="26"/>
      <c r="G14" s="26"/>
      <c r="H14" s="26"/>
    </row>
    <row r="15" spans="1:8" ht="19.05" customHeight="1" x14ac:dyDescent="0.3">
      <c r="A15" s="57" t="s">
        <v>166</v>
      </c>
      <c r="B15" s="26"/>
      <c r="C15" s="26"/>
      <c r="D15" s="26"/>
      <c r="E15" s="26"/>
      <c r="F15" s="26"/>
      <c r="G15" s="26"/>
      <c r="H15" s="26"/>
    </row>
    <row r="16" spans="1:8" ht="46.05" customHeight="1" x14ac:dyDescent="0.3">
      <c r="A16" s="59" t="str">
        <f>IF(OR(C8="",C9="",C10=""),"Completa los campos 2, 3 y 4 de arriba.","Ayudo a "&amp;C8&amp;" a "&amp;C9&amp;", mediante "&amp;C10&amp;", "&amp;C11&amp;".")</f>
        <v>Ayudo a directores de operaciones de plantas medianas a recuperar la rentabilidad que pierden en fallas de proceso, mediante un diagnóstico de planta en 5 días con plan de acción costeado, sin parar la producción ni contratar una firma multinacional.</v>
      </c>
      <c r="B16" s="43"/>
      <c r="C16" s="43"/>
      <c r="D16" s="43"/>
      <c r="E16" s="43"/>
      <c r="F16" s="43"/>
      <c r="G16" s="43"/>
      <c r="H16" s="44"/>
    </row>
    <row r="17" spans="1:8" ht="19.05" customHeight="1" x14ac:dyDescent="0.3">
      <c r="A17" s="57" t="s">
        <v>167</v>
      </c>
      <c r="B17" s="26"/>
      <c r="C17" s="26"/>
      <c r="D17" s="26"/>
      <c r="E17" s="26"/>
      <c r="F17" s="26"/>
      <c r="G17" s="26"/>
      <c r="H17" s="26"/>
    </row>
    <row r="18" spans="1:8" ht="31.95" customHeight="1" x14ac:dyDescent="0.3">
      <c r="A18" s="59" t="str">
        <f>IF(OR(C7="",C8="",C9=""),"Completa los campos 1, 2 y 3 de arriba.",C7&amp;" | Ayudo a "&amp;C8&amp;" a "&amp;C9)</f>
        <v>Consultor de excelencia operativa | Ayudo a directores de operaciones de plantas medianas a recuperar la rentabilidad que pierden en fallas de proceso</v>
      </c>
      <c r="B18" s="43"/>
      <c r="C18" s="43"/>
      <c r="D18" s="43"/>
      <c r="E18" s="43"/>
      <c r="F18" s="43"/>
      <c r="G18" s="43"/>
      <c r="H18" s="44"/>
    </row>
    <row r="19" spans="1:8" ht="19.05" customHeight="1" x14ac:dyDescent="0.3">
      <c r="A19" s="57" t="s">
        <v>168</v>
      </c>
      <c r="B19" s="26"/>
      <c r="C19" s="26"/>
      <c r="D19" s="26"/>
      <c r="E19" s="26"/>
      <c r="F19" s="26"/>
      <c r="G19" s="26"/>
      <c r="H19" s="26"/>
    </row>
    <row r="20" spans="1:8" ht="76.05" customHeight="1" x14ac:dyDescent="0.3">
      <c r="A20" s="59" t="str">
        <f>IF(OR(C7="",C8="",C9="",C10="",C12=""),"Completa los 6 campos de arriba.","Soy "&amp;C7&amp;". Trabajo con "&amp;C8&amp;". El problema que veo una y otra vez es que se les va la rentabilidad sin que aparezca en ningún informe. Lo que yo hago es "&amp;C9&amp;", mediante "&amp;C10&amp;", "&amp;C11&amp;". Llevo "&amp;C12&amp;". Si eso le suena a algo que están viviendo, conversemos.")</f>
        <v>Soy Consultor de excelencia operativa. Trabajo con directores de operaciones de plantas medianas. El problema que veo una y otra vez es que se les va la rentabilidad sin que aparezca en ningún informe. Lo que yo hago es recuperar la rentabilidad que pierden en fallas de proceso, mediante un diagnóstico de planta en 5 días con plan de acción costeado, sin parar la producción ni contratar una firma multinacional. Llevo más de 40 plantas intervenidas en 20 años. Si eso le suena a algo que están viviendo, conversemos.</v>
      </c>
      <c r="B20" s="43"/>
      <c r="C20" s="43"/>
      <c r="D20" s="43"/>
      <c r="E20" s="43"/>
      <c r="F20" s="43"/>
      <c r="G20" s="43"/>
      <c r="H20" s="44"/>
    </row>
    <row r="22" spans="1:8" ht="22.05" customHeight="1" x14ac:dyDescent="0.3">
      <c r="A22" s="25" t="s">
        <v>169</v>
      </c>
      <c r="B22" s="26"/>
      <c r="C22" s="26"/>
      <c r="D22" s="26"/>
      <c r="E22" s="26"/>
      <c r="F22" s="26"/>
      <c r="G22" s="26"/>
      <c r="H22" s="26"/>
    </row>
    <row r="23" spans="1:8" ht="30" customHeight="1" x14ac:dyDescent="0.3">
      <c r="A23" s="1" t="s">
        <v>28</v>
      </c>
      <c r="B23" s="1" t="s">
        <v>170</v>
      </c>
      <c r="C23" s="1" t="s">
        <v>171</v>
      </c>
      <c r="D23" s="1" t="s">
        <v>172</v>
      </c>
      <c r="E23" s="60" t="s">
        <v>173</v>
      </c>
      <c r="F23" s="61"/>
      <c r="G23" s="62"/>
      <c r="H23" s="1" t="s">
        <v>174</v>
      </c>
    </row>
    <row r="24" spans="1:8" ht="30" customHeight="1" x14ac:dyDescent="0.3">
      <c r="A24" s="2">
        <v>1</v>
      </c>
      <c r="B24" s="4" t="s">
        <v>175</v>
      </c>
      <c r="C24" s="20" t="s">
        <v>176</v>
      </c>
      <c r="D24" s="2" t="s">
        <v>177</v>
      </c>
      <c r="E24" s="54">
        <f>IF(D24="","",IF(D24="Sí",2,IF(D24="Parcialmente",1,0)))</f>
        <v>2</v>
      </c>
      <c r="F24" s="58"/>
      <c r="G24" s="58"/>
      <c r="H24" s="21" t="str">
        <f>IF(D24="","← Responde",IF(D24="No","Corrige esto antes de publicar tu declaración.",IF(D24="Parcialmente","Casi. Una revisión más y queda.","Cumple.")))</f>
        <v>Cumple.</v>
      </c>
    </row>
    <row r="25" spans="1:8" ht="30" customHeight="1" x14ac:dyDescent="0.3">
      <c r="A25" s="9">
        <v>2</v>
      </c>
      <c r="B25" s="11" t="s">
        <v>178</v>
      </c>
      <c r="C25" s="22" t="s">
        <v>179</v>
      </c>
      <c r="D25" s="9" t="s">
        <v>177</v>
      </c>
      <c r="E25" s="54">
        <f>IF(D25="","",IF(D25="Sí",2,IF(D25="Parcialmente",1,0)))</f>
        <v>2</v>
      </c>
      <c r="F25" s="55"/>
      <c r="G25" s="55"/>
      <c r="H25" s="21" t="str">
        <f>IF(D25="","← Responde",IF(D25="No","Corrige esto antes de publicar tu declaración.",IF(D25="Parcialmente","Casi. Una revisión más y queda.","Cumple.")))</f>
        <v>Cumple.</v>
      </c>
    </row>
    <row r="26" spans="1:8" ht="30" customHeight="1" x14ac:dyDescent="0.3">
      <c r="A26" s="2">
        <v>3</v>
      </c>
      <c r="B26" s="4" t="s">
        <v>180</v>
      </c>
      <c r="C26" s="20" t="s">
        <v>181</v>
      </c>
      <c r="D26" s="2" t="s">
        <v>177</v>
      </c>
      <c r="E26" s="54">
        <f>IF(D26="","",IF(D26="Sí",2,IF(D26="Parcialmente",1,0)))</f>
        <v>2</v>
      </c>
      <c r="F26" s="58"/>
      <c r="G26" s="58"/>
      <c r="H26" s="21" t="str">
        <f>IF(D26="","← Responde",IF(D26="No","Corrige esto antes de publicar tu declaración.",IF(D26="Parcialmente","Casi. Una revisión más y queda.","Cumple.")))</f>
        <v>Cumple.</v>
      </c>
    </row>
    <row r="27" spans="1:8" ht="30" customHeight="1" x14ac:dyDescent="0.3">
      <c r="A27" s="9">
        <v>4</v>
      </c>
      <c r="B27" s="11" t="s">
        <v>182</v>
      </c>
      <c r="C27" s="22" t="s">
        <v>183</v>
      </c>
      <c r="D27" s="9" t="s">
        <v>184</v>
      </c>
      <c r="E27" s="54">
        <f>IF(D27="","",IF(D27="No",2,IF(D27="Parcialmente",1,0)))</f>
        <v>2</v>
      </c>
      <c r="F27" s="55"/>
      <c r="G27" s="55"/>
      <c r="H27" s="21" t="str">
        <f>IF(D27="","← Responde",IF(D27="Sí","Corrige esto antes de publicar tu declaración.",IF(D27="Parcialmente","Casi. Una revisión más y queda.","Cumple.")))</f>
        <v>Cumple.</v>
      </c>
    </row>
    <row r="28" spans="1:8" ht="30" customHeight="1" x14ac:dyDescent="0.3">
      <c r="A28" s="2">
        <v>5</v>
      </c>
      <c r="B28" s="4" t="s">
        <v>185</v>
      </c>
      <c r="C28" s="20" t="s">
        <v>186</v>
      </c>
      <c r="D28" s="2" t="s">
        <v>177</v>
      </c>
      <c r="E28" s="54">
        <f>IF(D28="","",IF(D28="Sí",2,IF(D28="Parcialmente",1,0)))</f>
        <v>2</v>
      </c>
      <c r="F28" s="58"/>
      <c r="G28" s="58"/>
      <c r="H28" s="21" t="str">
        <f>IF(D28="","← Responde",IF(D28="No","Corrige esto antes de publicar tu declaración.",IF(D28="Parcialmente","Casi. Una revisión más y queda.","Cumple.")))</f>
        <v>Cumple.</v>
      </c>
    </row>
    <row r="29" spans="1:8" ht="30" customHeight="1" x14ac:dyDescent="0.3">
      <c r="A29" s="9">
        <v>6</v>
      </c>
      <c r="B29" s="11" t="s">
        <v>187</v>
      </c>
      <c r="C29" s="22" t="s">
        <v>188</v>
      </c>
      <c r="D29" s="9" t="s">
        <v>189</v>
      </c>
      <c r="E29" s="54">
        <f>IF(D29="","",IF(D29="Sí",2,IF(D29="Parcialmente",1,0)))</f>
        <v>1</v>
      </c>
      <c r="F29" s="55"/>
      <c r="G29" s="55"/>
      <c r="H29" s="21" t="str">
        <f>IF(D29="","← Responde",IF(D29="No","Corrige esto antes de publicar tu declaración.",IF(D29="Parcialmente","Casi. Una revisión más y queda.","Cumple.")))</f>
        <v>Casi. Una revisión más y queda.</v>
      </c>
    </row>
    <row r="31" spans="1:8" ht="30" customHeight="1" x14ac:dyDescent="0.3">
      <c r="A31" s="41" t="s">
        <v>190</v>
      </c>
      <c r="B31" s="38"/>
      <c r="C31" s="38"/>
      <c r="D31" s="38"/>
      <c r="E31" s="64" t="str">
        <f>IFERROR(ROUND(SUM(E24:E29)/12*100,0)&amp;"%","0%")</f>
        <v>92%</v>
      </c>
      <c r="F31" s="38"/>
      <c r="G31" s="51" t="str">
        <f>IF(SUM(E24:E29)/12&gt;=0.85,"Declaración sólida: publícala.",IF(SUM(E24:E29)/12&gt;=0.6,"Va bien, pero aún es genérica en algún punto. Revisa las filas en rojo.","Todavía suena a cualquiera. Vuelve a la Parte A y sé mucho más específico."))</f>
        <v>Declaración sólida: publícala.</v>
      </c>
      <c r="H31" s="38"/>
    </row>
    <row r="33" spans="1:8" ht="22.05" customHeight="1" x14ac:dyDescent="0.3">
      <c r="A33" s="29" t="str">
        <f>HYPERLINK("02_Lienzo_Canvas_Personal_Estrategico.xlsx","◀ Paso 2: Lienzo Canvas")</f>
        <v>◀ Paso 2: Lienzo Canvas</v>
      </c>
      <c r="B33" s="30"/>
      <c r="C33" s="35" t="s">
        <v>23</v>
      </c>
      <c r="D33" s="32"/>
      <c r="E33" s="29" t="str">
        <f>HYPERLINK("04_Plan_Estrategico_Contenidos_y_Thought_Leadership.xlsx","Paso siguiente: Contenidos ▶")</f>
        <v>Paso siguiente: Contenidos ▶</v>
      </c>
      <c r="F33" s="30"/>
      <c r="G33" s="30"/>
      <c r="H33" s="30"/>
    </row>
  </sheetData>
  <mergeCells count="45">
    <mergeCell ref="C33:D33"/>
    <mergeCell ref="A11:B11"/>
    <mergeCell ref="C9:E9"/>
    <mergeCell ref="A31:D31"/>
    <mergeCell ref="E27:G27"/>
    <mergeCell ref="A16:H16"/>
    <mergeCell ref="E26:G26"/>
    <mergeCell ref="E33:H33"/>
    <mergeCell ref="E25:G25"/>
    <mergeCell ref="E31:F31"/>
    <mergeCell ref="A18:H18"/>
    <mergeCell ref="A33:B33"/>
    <mergeCell ref="A14:H14"/>
    <mergeCell ref="A22:H22"/>
    <mergeCell ref="A1:H1"/>
    <mergeCell ref="C12:E12"/>
    <mergeCell ref="A6:H6"/>
    <mergeCell ref="C11:E11"/>
    <mergeCell ref="A7:B7"/>
    <mergeCell ref="C8:E8"/>
    <mergeCell ref="F9:H9"/>
    <mergeCell ref="C7:E7"/>
    <mergeCell ref="A12:B12"/>
    <mergeCell ref="A3:H3"/>
    <mergeCell ref="A2:H2"/>
    <mergeCell ref="A5:H5"/>
    <mergeCell ref="A8:B8"/>
    <mergeCell ref="F11:H11"/>
    <mergeCell ref="A4:H4"/>
    <mergeCell ref="F10:H10"/>
    <mergeCell ref="E24:G24"/>
    <mergeCell ref="A20:H20"/>
    <mergeCell ref="E23:G23"/>
    <mergeCell ref="A10:B10"/>
    <mergeCell ref="A19:H19"/>
    <mergeCell ref="F8:H8"/>
    <mergeCell ref="A15:H15"/>
    <mergeCell ref="G31:H31"/>
    <mergeCell ref="F12:H12"/>
    <mergeCell ref="F7:H7"/>
    <mergeCell ref="A9:B9"/>
    <mergeCell ref="E29:G29"/>
    <mergeCell ref="C10:E10"/>
    <mergeCell ref="A17:H17"/>
    <mergeCell ref="E28:G28"/>
  </mergeCells>
  <conditionalFormatting sqref="E24:E29">
    <cfRule type="cellIs" dxfId="4" priority="1" operator="greaterThanOrEqual">
      <formula>2</formula>
    </cfRule>
    <cfRule type="cellIs" dxfId="3" priority="2" operator="lessThan">
      <formula>1</formula>
    </cfRule>
    <cfRule type="cellIs" dxfId="2" priority="3" operator="between">
      <formula>1</formula>
      <formula>2</formula>
    </cfRule>
  </conditionalFormatting>
  <dataValidations count="1">
    <dataValidation type="list" allowBlank="1" errorTitle="Valor no válido" error="Elige una opción de la lista desplegable." promptTitle="Selecciona" prompt="Haz clic en la flecha y elige una opción." sqref="D24:D29" xr:uid="{00000000-0002-0000-0300-000000000000}">
      <formula1>"Sí,Parcialmente,No"</formula1>
    </dataValidation>
  </dataValidations>
  <pageMargins left="0.4" right="0.4" top="0.55000000000000004" bottom="0.55000000000000004" header="0.25" footer="0.25"/>
  <pageSetup fitToHeight="0" orientation="landscape"/>
  <headerFooter>
    <oddHeader>&amp;L&amp;8 &amp;K7C3AEDSistema M.A.R.C.A. 360°&amp;R&amp;8 &amp;K94A3B8XPROF · Marca Personal</oddHeader>
    <oddFooter>&amp;L&amp;8 &amp;K475569XPROF Soluciones de Crecimiento &amp; Innovación&amp;C&amp;8 &amp;K94A3B8MARCA-03-POS&amp;R&amp;8 &amp;K475569Página &amp;P de &amp;N</oddFooter>
  </headerFooter>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57"/>
  <sheetViews>
    <sheetView view="pageLayout" showGridLines="0" workbookViewId="0">
      <pane ySplit="5" topLeftCell="A6" activePane="bottomLeft" state="frozen"/>
      <selection pane="bottomLeft"/>
    </sheetView>
  </sheetViews>
  <sheetFormatPr baseColWidth="10" defaultColWidth="8.88671875" defaultRowHeight="14.4" x14ac:dyDescent="0.3"/>
  <cols>
    <col min="1" max="12" width="13.44140625" customWidth="1"/>
  </cols>
  <sheetData>
    <row r="1" spans="1:12" ht="30" customHeight="1" x14ac:dyDescent="0.3">
      <c r="A1" s="23" t="s">
        <v>0</v>
      </c>
      <c r="B1" s="24"/>
      <c r="C1" s="24"/>
      <c r="D1" s="24"/>
      <c r="E1" s="24"/>
      <c r="F1" s="24"/>
      <c r="G1" s="24"/>
      <c r="H1" s="24"/>
      <c r="I1" s="24"/>
      <c r="J1" s="24"/>
      <c r="K1" s="24"/>
      <c r="L1" s="24"/>
    </row>
    <row r="2" spans="1:12" ht="24" customHeight="1" x14ac:dyDescent="0.3">
      <c r="A2" s="34" t="s">
        <v>191</v>
      </c>
      <c r="B2" s="24"/>
      <c r="C2" s="24"/>
      <c r="D2" s="24"/>
      <c r="E2" s="24"/>
      <c r="F2" s="24"/>
      <c r="G2" s="24"/>
      <c r="H2" s="24"/>
      <c r="I2" s="24"/>
      <c r="J2" s="24"/>
      <c r="K2" s="24"/>
      <c r="L2" s="24"/>
    </row>
    <row r="3" spans="1:12" ht="31.95" customHeight="1" x14ac:dyDescent="0.3">
      <c r="A3" s="33" t="s">
        <v>192</v>
      </c>
      <c r="B3" s="24"/>
      <c r="C3" s="24"/>
      <c r="D3" s="24"/>
      <c r="E3" s="24"/>
      <c r="F3" s="24"/>
      <c r="G3" s="24"/>
      <c r="H3" s="24"/>
      <c r="I3" s="24"/>
      <c r="J3" s="24"/>
      <c r="K3" s="24"/>
      <c r="L3" s="24"/>
    </row>
    <row r="4" spans="1:12" ht="16.95" customHeight="1" x14ac:dyDescent="0.3">
      <c r="A4" s="36" t="s">
        <v>193</v>
      </c>
      <c r="B4" s="24"/>
      <c r="C4" s="24"/>
      <c r="D4" s="24"/>
      <c r="E4" s="24"/>
      <c r="F4" s="24"/>
      <c r="G4" s="24"/>
      <c r="H4" s="24"/>
      <c r="I4" s="24"/>
      <c r="J4" s="24"/>
      <c r="K4" s="24"/>
      <c r="L4" s="24"/>
    </row>
    <row r="6" spans="1:12" ht="22.05" customHeight="1" x14ac:dyDescent="0.3">
      <c r="A6" s="25" t="s">
        <v>194</v>
      </c>
      <c r="B6" s="26"/>
      <c r="C6" s="26"/>
      <c r="D6" s="26"/>
      <c r="E6" s="26"/>
      <c r="F6" s="26"/>
      <c r="G6" s="26"/>
      <c r="H6" s="26"/>
      <c r="I6" s="26"/>
      <c r="J6" s="26"/>
      <c r="K6" s="26"/>
      <c r="L6" s="26"/>
    </row>
    <row r="7" spans="1:12" ht="25.95" customHeight="1" x14ac:dyDescent="0.3">
      <c r="A7" s="72" t="s">
        <v>195</v>
      </c>
      <c r="B7" s="46"/>
      <c r="C7" s="73"/>
      <c r="D7" s="72" t="s">
        <v>196</v>
      </c>
      <c r="E7" s="46"/>
      <c r="F7" s="73"/>
      <c r="G7" s="72" t="s">
        <v>197</v>
      </c>
      <c r="H7" s="46"/>
      <c r="I7" s="73"/>
      <c r="J7" s="72" t="s">
        <v>198</v>
      </c>
      <c r="K7" s="46"/>
      <c r="L7" s="73"/>
    </row>
    <row r="8" spans="1:12" ht="34.049999999999997" customHeight="1" x14ac:dyDescent="0.3">
      <c r="A8" s="66" t="str">
        <f>IFERROR(INDEX('1. Test de Arquetipos'!$B$7:$B$18,MATCH(LARGE('1. Test de Arquetipos'!$G$7:$G$18,1),'1. Test de Arquetipos'!$G$7:$G$18,0)),"—")</f>
        <v>El Sabio</v>
      </c>
      <c r="B8" s="67"/>
      <c r="C8" s="68"/>
      <c r="D8" s="66" t="str">
        <f>IFERROR(INDEX('1. Test de Arquetipos'!$B$7:$B$18,MATCH(LARGE('1. Test de Arquetipos'!$G$7:$G$18,2),'1. Test de Arquetipos'!$G$7:$G$18,0)),"—")</f>
        <v>El Creador</v>
      </c>
      <c r="E8" s="67"/>
      <c r="F8" s="68"/>
      <c r="G8" s="66" t="str">
        <f>'3. Declaración de Marca'!$E$31</f>
        <v>92%</v>
      </c>
      <c r="H8" s="67"/>
      <c r="I8" s="68"/>
      <c r="J8" s="66" t="str">
        <f>'2. Referentes y Nicho'!$D$35</f>
        <v>59%</v>
      </c>
      <c r="K8" s="67"/>
      <c r="L8" s="68"/>
    </row>
    <row r="9" spans="1:12" ht="18" customHeight="1" x14ac:dyDescent="0.3">
      <c r="A9" s="69" t="s">
        <v>199</v>
      </c>
      <c r="B9" s="70"/>
      <c r="C9" s="71"/>
      <c r="D9" s="69" t="s">
        <v>200</v>
      </c>
      <c r="E9" s="70"/>
      <c r="F9" s="71"/>
      <c r="G9" s="69" t="s">
        <v>201</v>
      </c>
      <c r="H9" s="70"/>
      <c r="I9" s="71"/>
      <c r="J9" s="69" t="s">
        <v>202</v>
      </c>
      <c r="K9" s="70"/>
      <c r="L9" s="71"/>
    </row>
    <row r="11" spans="1:12" ht="22.05" customHeight="1" x14ac:dyDescent="0.3">
      <c r="A11" s="25" t="s">
        <v>203</v>
      </c>
      <c r="B11" s="26"/>
      <c r="C11" s="26"/>
      <c r="D11" s="26"/>
      <c r="E11" s="26"/>
      <c r="F11" s="26"/>
      <c r="G11" s="26"/>
      <c r="H11" s="26"/>
      <c r="I11" s="26"/>
      <c r="J11" s="26"/>
      <c r="K11" s="26"/>
      <c r="L11" s="26"/>
    </row>
    <row r="12" spans="1:12" ht="24" customHeight="1" x14ac:dyDescent="0.3">
      <c r="A12" s="60" t="s">
        <v>29</v>
      </c>
      <c r="B12" s="60"/>
      <c r="C12" s="60"/>
      <c r="D12" s="1" t="s">
        <v>34</v>
      </c>
      <c r="E12" s="1" t="s">
        <v>35</v>
      </c>
      <c r="F12" s="60" t="s">
        <v>32</v>
      </c>
      <c r="G12" s="60"/>
      <c r="H12" s="60"/>
      <c r="I12" s="60"/>
      <c r="J12" s="60"/>
      <c r="K12" s="60"/>
      <c r="L12" s="60"/>
    </row>
    <row r="13" spans="1:12" ht="19.05" customHeight="1" x14ac:dyDescent="0.3">
      <c r="A13" s="74" t="str">
        <f>'1. Test de Arquetipos'!$B$7</f>
        <v>El Inocente</v>
      </c>
      <c r="B13" s="58"/>
      <c r="C13" s="58"/>
      <c r="D13" s="8">
        <f>'1. Test de Arquetipos'!$F$7</f>
        <v>4</v>
      </c>
      <c r="E13" s="8" t="str">
        <f>'1. Test de Arquetipos'!$H$7</f>
        <v>Bajo</v>
      </c>
      <c r="F13" s="65" t="str">
        <f>'1. Test de Arquetipos'!$E$7</f>
        <v>Claro, positivo, sin cinismo ni tecnicismos.</v>
      </c>
      <c r="G13" s="58"/>
      <c r="H13" s="58"/>
      <c r="I13" s="58"/>
      <c r="J13" s="58"/>
      <c r="K13" s="58"/>
      <c r="L13" s="58"/>
    </row>
    <row r="14" spans="1:12" ht="19.05" customHeight="1" x14ac:dyDescent="0.3">
      <c r="A14" s="74" t="str">
        <f>'1. Test de Arquetipos'!$B$8</f>
        <v>El Explorador</v>
      </c>
      <c r="B14" s="55"/>
      <c r="C14" s="55"/>
      <c r="D14" s="8">
        <f>'1. Test de Arquetipos'!$F$8</f>
        <v>5</v>
      </c>
      <c r="E14" s="8" t="str">
        <f>'1. Test de Arquetipos'!$H$8</f>
        <v>Bajo</v>
      </c>
      <c r="F14" s="65" t="str">
        <f>'1. Test de Arquetipos'!$E$8</f>
        <v>Aventurero, libre, retador de lo convencional.</v>
      </c>
      <c r="G14" s="55"/>
      <c r="H14" s="55"/>
      <c r="I14" s="55"/>
      <c r="J14" s="55"/>
      <c r="K14" s="55"/>
      <c r="L14" s="55"/>
    </row>
    <row r="15" spans="1:12" ht="19.05" customHeight="1" x14ac:dyDescent="0.3">
      <c r="A15" s="74" t="str">
        <f>'1. Test de Arquetipos'!$B$9</f>
        <v>El Sabio</v>
      </c>
      <c r="B15" s="58"/>
      <c r="C15" s="58"/>
      <c r="D15" s="8">
        <f>'1. Test de Arquetipos'!$F$9</f>
        <v>9</v>
      </c>
      <c r="E15" s="8" t="str">
        <f>'1. Test de Arquetipos'!$H$9</f>
        <v>DOMINANTE</v>
      </c>
      <c r="F15" s="65" t="str">
        <f>'1. Test de Arquetipos'!$E$9</f>
        <v>Didáctico, fundamentado, sereno, basado en datos.</v>
      </c>
      <c r="G15" s="58"/>
      <c r="H15" s="58"/>
      <c r="I15" s="58"/>
      <c r="J15" s="58"/>
      <c r="K15" s="58"/>
      <c r="L15" s="58"/>
    </row>
    <row r="16" spans="1:12" ht="19.05" customHeight="1" x14ac:dyDescent="0.3">
      <c r="A16" s="74" t="str">
        <f>'1. Test de Arquetipos'!$B$10</f>
        <v>El Héroe</v>
      </c>
      <c r="B16" s="55"/>
      <c r="C16" s="55"/>
      <c r="D16" s="8">
        <f>'1. Test de Arquetipos'!$F$10</f>
        <v>6</v>
      </c>
      <c r="E16" s="8" t="str">
        <f>'1. Test de Arquetipos'!$H$10</f>
        <v>Bajo</v>
      </c>
      <c r="F16" s="65" t="str">
        <f>'1. Test de Arquetipos'!$E$10</f>
        <v>Enérgico, directo, movilizador.</v>
      </c>
      <c r="G16" s="55"/>
      <c r="H16" s="55"/>
      <c r="I16" s="55"/>
      <c r="J16" s="55"/>
      <c r="K16" s="55"/>
      <c r="L16" s="55"/>
    </row>
    <row r="17" spans="1:12" ht="19.05" customHeight="1" x14ac:dyDescent="0.3">
      <c r="A17" s="74" t="str">
        <f>'1. Test de Arquetipos'!$B$11</f>
        <v>El Forajido</v>
      </c>
      <c r="B17" s="58"/>
      <c r="C17" s="58"/>
      <c r="D17" s="8">
        <f>'1. Test de Arquetipos'!$F$11</f>
        <v>5</v>
      </c>
      <c r="E17" s="8" t="str">
        <f>'1. Test de Arquetipos'!$H$11</f>
        <v>Bajo</v>
      </c>
      <c r="F17" s="65" t="str">
        <f>'1. Test de Arquetipos'!$E$11</f>
        <v>Provocador, contundente, deliberadamente incómodo.</v>
      </c>
      <c r="G17" s="58"/>
      <c r="H17" s="58"/>
      <c r="I17" s="58"/>
      <c r="J17" s="58"/>
      <c r="K17" s="58"/>
      <c r="L17" s="58"/>
    </row>
    <row r="18" spans="1:12" ht="19.05" customHeight="1" x14ac:dyDescent="0.3">
      <c r="A18" s="74" t="str">
        <f>'1. Test de Arquetipos'!$B$12</f>
        <v>El Mago</v>
      </c>
      <c r="B18" s="55"/>
      <c r="C18" s="55"/>
      <c r="D18" s="8">
        <f>'1. Test de Arquetipos'!$F$12</f>
        <v>7</v>
      </c>
      <c r="E18" s="8" t="str">
        <f>'1. Test de Arquetipos'!$H$12</f>
        <v>Presente</v>
      </c>
      <c r="F18" s="65" t="str">
        <f>'1. Test de Arquetipos'!$E$12</f>
        <v>Inspirador, conceptual, revelador.</v>
      </c>
      <c r="G18" s="55"/>
      <c r="H18" s="55"/>
      <c r="I18" s="55"/>
      <c r="J18" s="55"/>
      <c r="K18" s="55"/>
      <c r="L18" s="55"/>
    </row>
    <row r="19" spans="1:12" ht="19.05" customHeight="1" x14ac:dyDescent="0.3">
      <c r="A19" s="74" t="str">
        <f>'1. Test de Arquetipos'!$B$13</f>
        <v>La Persona Corriente</v>
      </c>
      <c r="B19" s="58"/>
      <c r="C19" s="58"/>
      <c r="D19" s="8">
        <f>'1. Test de Arquetipos'!$F$13</f>
        <v>6</v>
      </c>
      <c r="E19" s="8" t="str">
        <f>'1. Test de Arquetipos'!$H$13</f>
        <v>Bajo</v>
      </c>
      <c r="F19" s="65" t="str">
        <f>'1. Test de Arquetipos'!$E$13</f>
        <v>Coloquial, humilde, accesible.</v>
      </c>
      <c r="G19" s="58"/>
      <c r="H19" s="58"/>
      <c r="I19" s="58"/>
      <c r="J19" s="58"/>
      <c r="K19" s="58"/>
      <c r="L19" s="58"/>
    </row>
    <row r="20" spans="1:12" ht="19.05" customHeight="1" x14ac:dyDescent="0.3">
      <c r="A20" s="74" t="str">
        <f>'1. Test de Arquetipos'!$B$14</f>
        <v>El Amante</v>
      </c>
      <c r="B20" s="55"/>
      <c r="C20" s="55"/>
      <c r="D20" s="8">
        <f>'1. Test de Arquetipos'!$F$14</f>
        <v>3</v>
      </c>
      <c r="E20" s="8" t="str">
        <f>'1. Test de Arquetipos'!$H$14</f>
        <v>Bajo</v>
      </c>
      <c r="F20" s="65" t="str">
        <f>'1. Test de Arquetipos'!$E$14</f>
        <v>Cálido, cuidado, cercano.</v>
      </c>
      <c r="G20" s="55"/>
      <c r="H20" s="55"/>
      <c r="I20" s="55"/>
      <c r="J20" s="55"/>
      <c r="K20" s="55"/>
      <c r="L20" s="55"/>
    </row>
    <row r="21" spans="1:12" ht="19.05" customHeight="1" x14ac:dyDescent="0.3">
      <c r="A21" s="74" t="str">
        <f>'1. Test de Arquetipos'!$B$15</f>
        <v>El Bufón</v>
      </c>
      <c r="B21" s="58"/>
      <c r="C21" s="58"/>
      <c r="D21" s="8">
        <f>'1. Test de Arquetipos'!$F$15</f>
        <v>2</v>
      </c>
      <c r="E21" s="8" t="str">
        <f>'1. Test de Arquetipos'!$H$15</f>
        <v>Bajo</v>
      </c>
      <c r="F21" s="65" t="str">
        <f>'1. Test de Arquetipos'!$E$15</f>
        <v>Humorístico, irreverente, ágil.</v>
      </c>
      <c r="G21" s="58"/>
      <c r="H21" s="58"/>
      <c r="I21" s="58"/>
      <c r="J21" s="58"/>
      <c r="K21" s="58"/>
      <c r="L21" s="58"/>
    </row>
    <row r="22" spans="1:12" ht="19.05" customHeight="1" x14ac:dyDescent="0.3">
      <c r="A22" s="74" t="str">
        <f>'1. Test de Arquetipos'!$B$16</f>
        <v>El Cuidador</v>
      </c>
      <c r="B22" s="55"/>
      <c r="C22" s="55"/>
      <c r="D22" s="8">
        <f>'1. Test de Arquetipos'!$F$16</f>
        <v>6</v>
      </c>
      <c r="E22" s="8" t="str">
        <f>'1. Test de Arquetipos'!$H$16</f>
        <v>Bajo</v>
      </c>
      <c r="F22" s="65" t="str">
        <f>'1. Test de Arquetipos'!$E$16</f>
        <v>Empático, tranquilizador, protector.</v>
      </c>
      <c r="G22" s="55"/>
      <c r="H22" s="55"/>
      <c r="I22" s="55"/>
      <c r="J22" s="55"/>
      <c r="K22" s="55"/>
      <c r="L22" s="55"/>
    </row>
    <row r="23" spans="1:12" ht="19.05" customHeight="1" x14ac:dyDescent="0.3">
      <c r="A23" s="74" t="str">
        <f>'1. Test de Arquetipos'!$B$17</f>
        <v>El Creador</v>
      </c>
      <c r="B23" s="58"/>
      <c r="C23" s="58"/>
      <c r="D23" s="8">
        <f>'1. Test de Arquetipos'!$F$17</f>
        <v>8</v>
      </c>
      <c r="E23" s="8" t="str">
        <f>'1. Test de Arquetipos'!$H$17</f>
        <v>SECUNDARIO</v>
      </c>
      <c r="F23" s="65" t="str">
        <f>'1. Test de Arquetipos'!$E$17</f>
        <v>Creativo, meticuloso, original.</v>
      </c>
      <c r="G23" s="58"/>
      <c r="H23" s="58"/>
      <c r="I23" s="58"/>
      <c r="J23" s="58"/>
      <c r="K23" s="58"/>
      <c r="L23" s="58"/>
    </row>
    <row r="24" spans="1:12" ht="19.05" customHeight="1" x14ac:dyDescent="0.3">
      <c r="A24" s="74" t="str">
        <f>'1. Test de Arquetipos'!$B$18</f>
        <v>El Gobernante</v>
      </c>
      <c r="B24" s="55"/>
      <c r="C24" s="55"/>
      <c r="D24" s="8">
        <f>'1. Test de Arquetipos'!$F$18</f>
        <v>7</v>
      </c>
      <c r="E24" s="8" t="str">
        <f>'1. Test de Arquetipos'!$H$18</f>
        <v>Presente</v>
      </c>
      <c r="F24" s="65" t="str">
        <f>'1. Test de Arquetipos'!$E$18</f>
        <v>Institucional, firme, prescriptivo.</v>
      </c>
      <c r="G24" s="55"/>
      <c r="H24" s="55"/>
      <c r="I24" s="55"/>
      <c r="J24" s="55"/>
      <c r="K24" s="55"/>
      <c r="L24" s="55"/>
    </row>
    <row r="49" spans="1:12" ht="22.05" customHeight="1" x14ac:dyDescent="0.3">
      <c r="A49" s="25" t="s">
        <v>204</v>
      </c>
      <c r="B49" s="26"/>
      <c r="C49" s="26"/>
      <c r="D49" s="26"/>
      <c r="E49" s="26"/>
      <c r="F49" s="26"/>
      <c r="G49" s="26"/>
      <c r="H49" s="26"/>
      <c r="I49" s="26"/>
      <c r="J49" s="26"/>
      <c r="K49" s="26"/>
      <c r="L49" s="26"/>
    </row>
    <row r="50" spans="1:12" ht="42" customHeight="1" x14ac:dyDescent="0.3">
      <c r="A50" s="75" t="s">
        <v>205</v>
      </c>
      <c r="B50" s="38"/>
      <c r="C50" s="76" t="str">
        <f>'3. Declaración de Marca'!$A$16</f>
        <v>Ayudo a directores de operaciones de plantas medianas a recuperar la rentabilidad que pierden en fallas de proceso, mediante un diagnóstico de planta en 5 días con plan de acción costeado, sin parar la producción ni contratar una firma multinacional.</v>
      </c>
      <c r="D50" s="38"/>
      <c r="E50" s="38"/>
      <c r="F50" s="38"/>
      <c r="G50" s="38"/>
      <c r="H50" s="38"/>
      <c r="I50" s="38"/>
      <c r="J50" s="38"/>
      <c r="K50" s="38"/>
      <c r="L50" s="38"/>
    </row>
    <row r="51" spans="1:12" ht="42" customHeight="1" x14ac:dyDescent="0.3">
      <c r="A51" s="75" t="s">
        <v>206</v>
      </c>
      <c r="B51" s="38"/>
      <c r="C51" s="76" t="str">
        <f>'3. Declaración de Marca'!$A$18</f>
        <v>Consultor de excelencia operativa | Ayudo a directores de operaciones de plantas medianas a recuperar la rentabilidad que pierden en fallas de proceso</v>
      </c>
      <c r="D51" s="38"/>
      <c r="E51" s="38"/>
      <c r="F51" s="38"/>
      <c r="G51" s="38"/>
      <c r="H51" s="38"/>
      <c r="I51" s="38"/>
      <c r="J51" s="38"/>
      <c r="K51" s="38"/>
      <c r="L51" s="38"/>
    </row>
    <row r="52" spans="1:12" ht="42" customHeight="1" x14ac:dyDescent="0.3">
      <c r="A52" s="75" t="s">
        <v>207</v>
      </c>
      <c r="B52" s="38"/>
      <c r="C52" s="76" t="str">
        <f>'3. Declaración de Marca'!$A$20</f>
        <v>Soy Consultor de excelencia operativa. Trabajo con directores de operaciones de plantas medianas. El problema que veo una y otra vez es que se les va la rentabilidad sin que aparezca en ningún informe. Lo que yo hago es recuperar la rentabilidad que pierden en fallas de proceso, mediante un diagnóstico de planta en 5 días con plan de acción costeado, sin parar la producción ni contratar una firma multinacional. Llevo más de 40 plantas intervenidas en 20 años. Si eso le suena a algo que están viviendo, conversemos.</v>
      </c>
      <c r="D52" s="38"/>
      <c r="E52" s="38"/>
      <c r="F52" s="38"/>
      <c r="G52" s="38"/>
      <c r="H52" s="38"/>
      <c r="I52" s="38"/>
      <c r="J52" s="38"/>
      <c r="K52" s="38"/>
      <c r="L52" s="38"/>
    </row>
    <row r="54" spans="1:12" ht="19.95" customHeight="1" x14ac:dyDescent="0.3">
      <c r="A54" s="45" t="s">
        <v>208</v>
      </c>
      <c r="B54" s="46"/>
      <c r="C54" s="46"/>
      <c r="D54" s="46"/>
      <c r="E54" s="46"/>
      <c r="F54" s="46"/>
      <c r="G54" s="46"/>
      <c r="H54" s="46"/>
      <c r="I54" s="46"/>
      <c r="J54" s="46"/>
      <c r="K54" s="46"/>
      <c r="L54" s="47"/>
    </row>
    <row r="55" spans="1:12" ht="76.05" customHeight="1" x14ac:dyDescent="0.3">
      <c r="A55" s="42" t="str">
        <f>IF(COUNT('1. Test de Arquetipos'!$F$7:$F$18)=0,"Completa la hoja 1 (Test de Arquetipos) para activar el tablero.","Tu voz es la de un "&amp;INDEX('1. Test de Arquetipos'!$B$7:$B$18,MATCH(LARGE('1. Test de Arquetipos'!$G$7:$G$18,1),'1. Test de Arquetipos'!$G$7:$G$18,0))&amp;" con rasgos de "&amp;INDEX('1. Test de Arquetipos'!$B$7:$B$18,MATCH(LARGE('1. Test de Arquetipos'!$G$7:$G$18,2),'1. Test de Arquetipos'!$G$7:$G$18,0))&amp;".   "&amp;IF(SUM('3. Declaración de Marca'!$E$24:$E$29)&gt;=10,"Tu declaración de marca superó el test de calidad: ya es específica y difícil de copiar. Llévala a tu perfil de LinkedIn y a tu firma de correo esta misma semana, y avanza al Paso 4 para "&amp;"convertirla en contenido.","Tu declaración todavía no supera el test de calidad. No la publiques aún: vuelve a la hoja 3 y "&amp;"trabaja las filas marcadas en rojo. Una declaración genérica repetida muchas veces posiciona la nada."))</f>
        <v>Tu voz es la de un El Sabio con rasgos de El Creador.   Tu declaración de marca superó el test de calidad: ya es específica y difícil de copiar. Llévala a tu perfil de LinkedIn y a tu firma de correo esta misma semana, y avanza al Paso 4 para convertirla en contenido.</v>
      </c>
      <c r="B55" s="43"/>
      <c r="C55" s="43"/>
      <c r="D55" s="43"/>
      <c r="E55" s="43"/>
      <c r="F55" s="43"/>
      <c r="G55" s="43"/>
      <c r="H55" s="43"/>
      <c r="I55" s="43"/>
      <c r="J55" s="43"/>
      <c r="K55" s="43"/>
      <c r="L55" s="44"/>
    </row>
    <row r="57" spans="1:12" ht="22.05" customHeight="1" x14ac:dyDescent="0.3">
      <c r="A57" s="29" t="str">
        <f>HYPERLINK("02_Lienzo_Canvas_Personal_Estrategico.xlsx","◀ Paso 2: Lienzo Canvas")</f>
        <v>◀ Paso 2: Lienzo Canvas</v>
      </c>
      <c r="B57" s="30"/>
      <c r="C57" s="30"/>
      <c r="D57" s="30"/>
      <c r="E57" s="35" t="s">
        <v>23</v>
      </c>
      <c r="F57" s="32"/>
      <c r="G57" s="32"/>
      <c r="H57" s="32"/>
      <c r="I57" s="29" t="str">
        <f>HYPERLINK("04_Plan_Estrategico_Contenidos_y_Thought_Leadership.xlsx","Paso siguiente: Contenidos ▶")</f>
        <v>Paso siguiente: Contenidos ▶</v>
      </c>
      <c r="J57" s="30"/>
      <c r="K57" s="30"/>
      <c r="L57" s="30"/>
    </row>
  </sheetData>
  <mergeCells count="56">
    <mergeCell ref="C52:L52"/>
    <mergeCell ref="E57:H57"/>
    <mergeCell ref="A51:B51"/>
    <mergeCell ref="A18:C18"/>
    <mergeCell ref="A21:C21"/>
    <mergeCell ref="I57:L57"/>
    <mergeCell ref="F18:L18"/>
    <mergeCell ref="A52:B52"/>
    <mergeCell ref="A57:D57"/>
    <mergeCell ref="C51:L51"/>
    <mergeCell ref="A3:L3"/>
    <mergeCell ref="A55:L55"/>
    <mergeCell ref="J7:L7"/>
    <mergeCell ref="A50:B50"/>
    <mergeCell ref="A9:C9"/>
    <mergeCell ref="G9:I9"/>
    <mergeCell ref="J8:L8"/>
    <mergeCell ref="F12:L12"/>
    <mergeCell ref="F24:L24"/>
    <mergeCell ref="F20:L20"/>
    <mergeCell ref="F15:L15"/>
    <mergeCell ref="A15:C15"/>
    <mergeCell ref="A24:C24"/>
    <mergeCell ref="C50:L50"/>
    <mergeCell ref="A54:L54"/>
    <mergeCell ref="F22:L22"/>
    <mergeCell ref="A4:L4"/>
    <mergeCell ref="A13:C13"/>
    <mergeCell ref="A19:C19"/>
    <mergeCell ref="F21:L21"/>
    <mergeCell ref="A12:C12"/>
    <mergeCell ref="D7:F7"/>
    <mergeCell ref="F13:L13"/>
    <mergeCell ref="A22:C22"/>
    <mergeCell ref="A17:C17"/>
    <mergeCell ref="D9:F9"/>
    <mergeCell ref="F16:L16"/>
    <mergeCell ref="D8:F8"/>
    <mergeCell ref="A20:C20"/>
    <mergeCell ref="F19:L19"/>
    <mergeCell ref="A11:L11"/>
    <mergeCell ref="F17:L17"/>
    <mergeCell ref="A49:L49"/>
    <mergeCell ref="A1:L1"/>
    <mergeCell ref="G8:I8"/>
    <mergeCell ref="F23:L23"/>
    <mergeCell ref="A6:L6"/>
    <mergeCell ref="J9:L9"/>
    <mergeCell ref="A7:C7"/>
    <mergeCell ref="G7:I7"/>
    <mergeCell ref="A16:C16"/>
    <mergeCell ref="A2:L2"/>
    <mergeCell ref="F14:L14"/>
    <mergeCell ref="A23:C23"/>
    <mergeCell ref="A8:C8"/>
    <mergeCell ref="A14:C14"/>
  </mergeCells>
  <conditionalFormatting sqref="E13:E24">
    <cfRule type="cellIs" dxfId="1" priority="1" operator="equal">
      <formula>"DOMINANTE"</formula>
    </cfRule>
    <cfRule type="cellIs" dxfId="0" priority="2" operator="equal">
      <formula>"SECUNDARIO"</formula>
    </cfRule>
  </conditionalFormatting>
  <pageMargins left="0.4" right="0.4" top="0.55000000000000004" bottom="0.55000000000000004" header="0.25" footer="0.25"/>
  <pageSetup fitToHeight="0" orientation="landscape"/>
  <headerFooter>
    <oddHeader>&amp;L&amp;8 &amp;K7C3AEDSistema M.A.R.C.A. 360°&amp;R&amp;8 &amp;K94A3B8XPROF · Marca Personal</oddHeader>
    <oddFooter>&amp;L&amp;8 &amp;K475569XPROF Soluciones de Crecimiento &amp; Innovación&amp;C&amp;8 &amp;K94A3B8MARCA-03-POS&amp;R&amp;8 &amp;K475569Página &amp;P de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Empieza aquí</vt:lpstr>
      <vt:lpstr>1. Test de Arquetipos</vt:lpstr>
      <vt:lpstr>2. Referentes y Nicho</vt:lpstr>
      <vt:lpstr>3. Declaración de Marca</vt:lpstr>
      <vt:lpstr>4. Tablero</vt:lpstr>
      <vt:lpstr>'1. Test de Arquetipos'!Print_Titles</vt:lpstr>
      <vt:lpstr>'2. Referentes y Nicho'!Print_Titles</vt:lpstr>
      <vt:lpstr>'3. Declaración de Marca'!Print_Titles</vt:lpstr>
      <vt:lpstr>'4. Tablero'!Print_Titles</vt:lpstr>
      <vt:lpstr>'Empieza aquí'!Print_Titles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Matriz de Posicionamiento y Diferenciacion - Sistema M.A.R.C.A.</dc:title>
  <dc:subject>MARCA-03-POS</dc:subject>
  <dc:creator>XPROF Soluciones de Crecimiento &amp; Innovación</dc:creator>
  <cp:lastModifiedBy>HELMAN Carrillo</cp:lastModifiedBy>
  <dcterms:created xsi:type="dcterms:W3CDTF">2026-08-27T18:39:34Z</dcterms:created>
  <dcterms:modified xsi:type="dcterms:W3CDTF">2026-08-27T18:51:29Z</dcterms:modified>
</cp:coreProperties>
</file>